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970dfdfd6741111/ドキュメント/大会申込み/オールジャパン/AJ2026/"/>
    </mc:Choice>
  </mc:AlternateContent>
  <xr:revisionPtr revIDLastSave="159" documentId="13_ncr:1_{2503B4B5-337F-4363-BC59-307AB8654F6C}" xr6:coauthVersionLast="47" xr6:coauthVersionMax="47" xr10:uidLastSave="{E92768B2-A0A4-4489-968A-585119A21B93}"/>
  <bookViews>
    <workbookView xWindow="-110" yWindow="-110" windowWidth="19420" windowHeight="10300" xr2:uid="{063F8AC5-A2A3-436E-94A8-AE9599A24157}"/>
  </bookViews>
  <sheets>
    <sheet name="登録情報" sheetId="1" r:id="rId1"/>
    <sheet name="エントリ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45" i="2"/>
  <c r="G47" i="2"/>
  <c r="J16" i="1" l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48" i="2"/>
  <c r="G49" i="2"/>
  <c r="G50" i="2"/>
  <c r="G51" i="2"/>
  <c r="G52" i="2"/>
  <c r="G53" i="2"/>
  <c r="G60" i="2" l="1"/>
  <c r="J10" i="1" s="1"/>
  <c r="G56" i="2"/>
  <c r="J6" i="1" s="1"/>
  <c r="G59" i="2"/>
  <c r="J9" i="1" s="1"/>
  <c r="G55" i="2"/>
  <c r="J5" i="1" s="1"/>
  <c r="G58" i="2"/>
  <c r="J8" i="1" s="1"/>
  <c r="G57" i="2"/>
  <c r="J7" i="1" s="1"/>
  <c r="J12" i="1" l="1"/>
  <c r="J13" i="1" s="1"/>
  <c r="J18" i="1" s="1"/>
</calcChain>
</file>

<file path=xl/sharedStrings.xml><?xml version="1.0" encoding="utf-8"?>
<sst xmlns="http://schemas.openxmlformats.org/spreadsheetml/2006/main" count="126" uniqueCount="80">
  <si>
    <t>団体名</t>
    <rPh sb="0" eb="3">
      <t>ダンタイメイ</t>
    </rPh>
    <phoneticPr fontId="1"/>
  </si>
  <si>
    <t>⒉</t>
    <phoneticPr fontId="1"/>
  </si>
  <si>
    <t>⒈</t>
    <phoneticPr fontId="1"/>
  </si>
  <si>
    <t>⒊</t>
    <phoneticPr fontId="1"/>
  </si>
  <si>
    <t>⒋</t>
    <phoneticPr fontId="1"/>
  </si>
  <si>
    <t>⒌</t>
    <phoneticPr fontId="1"/>
  </si>
  <si>
    <t>団体名（ふりがな）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</si>
  <si>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</si>
  <si>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代表者名（ふりがな）</t>
    <rPh sb="0" eb="4">
      <t>ダイヒョウシャメイ</t>
    </rPh>
    <phoneticPr fontId="1"/>
  </si>
  <si>
    <t>都道府県</t>
    <rPh sb="0" eb="4">
      <t>トドウフケン</t>
    </rPh>
    <phoneticPr fontId="1"/>
  </si>
  <si>
    <t>⒍</t>
    <phoneticPr fontId="1"/>
  </si>
  <si>
    <t>⒎</t>
    <phoneticPr fontId="1"/>
  </si>
  <si>
    <t>⒏</t>
    <phoneticPr fontId="1"/>
  </si>
  <si>
    <t>⒐</t>
    <phoneticPr fontId="1"/>
  </si>
  <si>
    <t>郵便番号（「ー」なし）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</si>
  <si>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</si>
  <si>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連絡メールアドレス</t>
    <rPh sb="0" eb="2">
      <t>レンラク</t>
    </rPh>
    <phoneticPr fontId="1"/>
  </si>
  <si>
    <t>電話番号</t>
    <rPh sb="0" eb="4">
      <t>デンワバンゴウ</t>
    </rPh>
    <phoneticPr fontId="1"/>
  </si>
  <si>
    <r>
      <t>ボランティア委員氏名　</t>
    </r>
    <r>
      <rPr>
        <sz val="11"/>
        <color rgb="FFFF0000"/>
        <rFont val="游ゴシック"/>
        <family val="3"/>
        <charset val="128"/>
        <scheme val="minor"/>
      </rPr>
      <t>※各団体１名以上のご協力お願いいたします</t>
    </r>
    <rPh sb="6" eb="8">
      <t>イイン</t>
    </rPh>
    <rPh sb="8" eb="10">
      <t>シメイ</t>
    </rPh>
    <rPh sb="12" eb="15">
      <t>カクダンタイ</t>
    </rPh>
    <rPh sb="16" eb="17">
      <t>メイ</t>
    </rPh>
    <rPh sb="17" eb="19">
      <t>イジョウ</t>
    </rPh>
    <rPh sb="21" eb="23">
      <t>キョウリョク</t>
    </rPh>
    <rPh sb="24" eb="25">
      <t>ネガ</t>
    </rPh>
    <phoneticPr fontId="1"/>
  </si>
  <si>
    <t>No.</t>
    <phoneticPr fontId="1"/>
  </si>
  <si>
    <t>選手（姓）</t>
    <rPh sb="0" eb="2">
      <t>センシュ</t>
    </rPh>
    <rPh sb="3" eb="4">
      <t>セイ</t>
    </rPh>
    <phoneticPr fontId="1"/>
  </si>
  <si>
    <t>選手（名）</t>
    <rPh sb="0" eb="2">
      <t>センシュ</t>
    </rPh>
    <rPh sb="3" eb="4">
      <t>ナ</t>
    </rPh>
    <phoneticPr fontId="1"/>
  </si>
  <si>
    <t>ふりがな（姓）</t>
    <rPh sb="5" eb="6">
      <t>セイ</t>
    </rPh>
    <phoneticPr fontId="1"/>
  </si>
  <si>
    <t>ふりがな（名）</t>
    <rPh sb="5" eb="6">
      <t>ナ</t>
    </rPh>
    <phoneticPr fontId="1"/>
  </si>
  <si>
    <t>学年</t>
    <rPh sb="0" eb="2">
      <t>ガクネン</t>
    </rPh>
    <phoneticPr fontId="1"/>
  </si>
  <si>
    <t>コメント（30字以内）</t>
    <rPh sb="7" eb="8">
      <t>ジ</t>
    </rPh>
    <rPh sb="8" eb="10">
      <t>イナイ</t>
    </rPh>
    <phoneticPr fontId="1"/>
  </si>
  <si>
    <t>例</t>
    <rPh sb="0" eb="1">
      <t>タト</t>
    </rPh>
    <phoneticPr fontId="1"/>
  </si>
  <si>
    <t>暗算</t>
    <rPh sb="0" eb="2">
      <t>アンザン</t>
    </rPh>
    <phoneticPr fontId="1"/>
  </si>
  <si>
    <t>太郎</t>
    <rPh sb="0" eb="2">
      <t>タロウ</t>
    </rPh>
    <phoneticPr fontId="1"/>
  </si>
  <si>
    <t>あんざん</t>
    <phoneticPr fontId="1"/>
  </si>
  <si>
    <t>たろう</t>
    <phoneticPr fontId="1"/>
  </si>
  <si>
    <t>小４</t>
    <rPh sb="0" eb="1">
      <t>ショウ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</si>
  <si>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</si>
  <si>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</si>
  <si>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</si>
  <si>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</si>
  <si>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</si>
  <si>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</si>
  <si>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</si>
  <si>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</si>
  <si>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</si>
  <si>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</si>
  <si>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</si>
  <si>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</si>
  <si>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</si>
  <si>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</si>
  <si>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</si>
  <si>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</si>
  <si>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</si>
  <si>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</si>
  <si>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</si>
  <si>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一般</t>
    <rPh sb="0" eb="2">
      <t>イッパン</t>
    </rPh>
    <phoneticPr fontId="1"/>
  </si>
  <si>
    <t>午前9:30～撤収（16:50予定）</t>
    <rPh sb="0" eb="2">
      <t>ゴゼン</t>
    </rPh>
    <rPh sb="7" eb="9">
      <t>テッシュウ</t>
    </rPh>
    <rPh sb="15" eb="17">
      <t>ヨテイ</t>
    </rPh>
    <phoneticPr fontId="1"/>
  </si>
  <si>
    <t>午前10:30～撤収（16:50予定）</t>
    <rPh sb="0" eb="2">
      <t>ゴゼン</t>
    </rPh>
    <rPh sb="8" eb="10">
      <t>テッシュウ</t>
    </rPh>
    <rPh sb="16" eb="18">
      <t>ヨテイ</t>
    </rPh>
    <phoneticPr fontId="1"/>
  </si>
  <si>
    <t>４年生最後の大会！一生懸命頑張るゾ！！！</t>
    <rPh sb="1" eb="3">
      <t>ネンセイ</t>
    </rPh>
    <rPh sb="3" eb="5">
      <t>サイゴ</t>
    </rPh>
    <rPh sb="6" eb="8">
      <t>タイカイ</t>
    </rPh>
    <rPh sb="9" eb="15">
      <t>イッショウケンメイガンバ</t>
    </rPh>
    <phoneticPr fontId="1"/>
  </si>
  <si>
    <t>All Japan Soroban Championship 2026</t>
    <phoneticPr fontId="1"/>
  </si>
  <si>
    <t>部門</t>
    <rPh sb="0" eb="2">
      <t>ブモン</t>
    </rPh>
    <phoneticPr fontId="1"/>
  </si>
  <si>
    <t>３部</t>
    <rPh sb="1" eb="2">
      <t>ブ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</si>
  <si>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</si>
  <si>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</si>
  <si>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４部</t>
    <rPh sb="1" eb="2">
      <t>ブ</t>
    </rPh>
    <phoneticPr fontId="1"/>
  </si>
  <si>
    <t>５部</t>
    <rPh sb="1" eb="2">
      <t>ブ</t>
    </rPh>
    <phoneticPr fontId="1"/>
  </si>
  <si>
    <t>６部</t>
    <rPh sb="1" eb="2">
      <t>ブ</t>
    </rPh>
    <phoneticPr fontId="1"/>
  </si>
  <si>
    <t>予選得点</t>
    <rPh sb="0" eb="2">
      <t>ヨセン</t>
    </rPh>
    <rPh sb="2" eb="4">
      <t>トクテン</t>
    </rPh>
    <phoneticPr fontId="1"/>
  </si>
  <si>
    <t>幼年の部</t>
    <rPh sb="0" eb="2">
      <t>ヨウネン</t>
    </rPh>
    <rPh sb="3" eb="4">
      <t>ブ</t>
    </rPh>
    <phoneticPr fontId="1"/>
  </si>
  <si>
    <t>小学１・２年生の部</t>
    <rPh sb="0" eb="2">
      <t>ショウガク</t>
    </rPh>
    <rPh sb="5" eb="7">
      <t>ネンセイ</t>
    </rPh>
    <rPh sb="8" eb="9">
      <t>ブ</t>
    </rPh>
    <phoneticPr fontId="1"/>
  </si>
  <si>
    <t>小学３・４年生の部</t>
    <rPh sb="0" eb="2">
      <t>ショウガク</t>
    </rPh>
    <rPh sb="5" eb="7">
      <t>ネンセイ</t>
    </rPh>
    <rPh sb="8" eb="9">
      <t>ブ</t>
    </rPh>
    <phoneticPr fontId="1"/>
  </si>
  <si>
    <t>小学５・６年生の部</t>
    <rPh sb="0" eb="2">
      <t>ショウガク</t>
    </rPh>
    <rPh sb="5" eb="7">
      <t>ネンセイ</t>
    </rPh>
    <rPh sb="8" eb="9">
      <t>ブ</t>
    </rPh>
    <phoneticPr fontId="1"/>
  </si>
  <si>
    <t>中学生の部</t>
    <rPh sb="0" eb="3">
      <t>チュウガクセイ</t>
    </rPh>
    <rPh sb="4" eb="5">
      <t>ブ</t>
    </rPh>
    <phoneticPr fontId="1"/>
  </si>
  <si>
    <t>高校生以上の部</t>
    <rPh sb="0" eb="3">
      <t>コウコウセイ</t>
    </rPh>
    <rPh sb="3" eb="5">
      <t>イジョウ</t>
    </rPh>
    <rPh sb="6" eb="7">
      <t>ブ</t>
    </rPh>
    <phoneticPr fontId="1"/>
  </si>
  <si>
    <t>名</t>
    <rPh sb="0" eb="1">
      <t>メイ</t>
    </rPh>
    <phoneticPr fontId="1"/>
  </si>
  <si>
    <t>⚠</t>
    <phoneticPr fontId="1"/>
  </si>
  <si>
    <t>内　容　確　認</t>
    <rPh sb="0" eb="1">
      <t>ウチ</t>
    </rPh>
    <rPh sb="2" eb="3">
      <t>カタチ</t>
    </rPh>
    <rPh sb="4" eb="5">
      <t>アキラ</t>
    </rPh>
    <rPh sb="6" eb="7">
      <t>ニン</t>
    </rPh>
    <phoneticPr fontId="1"/>
  </si>
  <si>
    <t>合計参加費用</t>
    <rPh sb="0" eb="2">
      <t>ゴウケイ</t>
    </rPh>
    <rPh sb="2" eb="6">
      <t>サンカヒヨウ</t>
    </rPh>
    <phoneticPr fontId="1"/>
  </si>
  <si>
    <t>円</t>
    <rPh sb="0" eb="1">
      <t>エン</t>
    </rPh>
    <phoneticPr fontId="1"/>
  </si>
  <si>
    <t>大会協力金</t>
    <rPh sb="0" eb="2">
      <t>タイカイ</t>
    </rPh>
    <rPh sb="2" eb="5">
      <t>キョウリョクキン</t>
    </rPh>
    <phoneticPr fontId="1"/>
  </si>
  <si>
    <t>口</t>
    <rPh sb="0" eb="1">
      <t>クチ</t>
    </rPh>
    <phoneticPr fontId="1"/>
  </si>
  <si>
    <t>参加合計人数</t>
    <rPh sb="0" eb="2">
      <t>サンカ</t>
    </rPh>
    <rPh sb="2" eb="4">
      <t>ゴウケイ</t>
    </rPh>
    <rPh sb="4" eb="6">
      <t>ニンズウ</t>
    </rPh>
    <phoneticPr fontId="1"/>
  </si>
  <si>
    <t>合計金額</t>
    <rPh sb="0" eb="4">
      <t>ゴウケイキンガク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</si>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</sst>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u/>
      <sz val="20"/>
      <color theme="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distributed" vertical="center" indent="2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distributed" vertical="center" indent="2"/>
    </xf>
    <xf numFmtId="0" fontId="5" fillId="3" borderId="10" xfId="0" applyFont="1" applyFill="1" applyBorder="1" applyAlignment="1">
      <alignment horizontal="distributed" vertical="center" indent="2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4" borderId="9" xfId="0" applyFont="1" applyFill="1" applyBorder="1" applyAlignment="1" applyProtection="1">
      <alignment horizontal="center" vertical="center" shrinkToFit="1"/>
      <protection locked="0"/>
    </xf>
    <xf numFmtId="0" fontId="2" fillId="5" borderId="9" xfId="0" applyFont="1" applyFill="1" applyBorder="1" applyAlignment="1" applyProtection="1">
      <alignment horizontal="center" vertical="center" shrinkToFi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Protection="1">
      <alignment vertical="center"/>
      <protection locked="0"/>
    </xf>
    <xf numFmtId="0" fontId="0" fillId="3" borderId="12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distributed" vertical="center" indent="2"/>
    </xf>
    <xf numFmtId="0" fontId="2" fillId="4" borderId="12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distributed" vertical="center" indent="2"/>
    </xf>
    <xf numFmtId="0" fontId="2" fillId="5" borderId="11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9" fillId="3" borderId="0" xfId="0" applyFont="1" applyFill="1">
      <alignment vertical="center"/>
    </xf>
    <xf numFmtId="0" fontId="0" fillId="7" borderId="22" xfId="0" applyFill="1" applyBorder="1" applyAlignment="1">
      <alignment horizontal="right"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2" xfId="0" applyFill="1" applyBorder="1" applyAlignment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0" fillId="3" borderId="9" xfId="0" applyFill="1" applyBorder="1">
      <alignment vertical="center"/>
    </xf>
    <xf numFmtId="0" fontId="0" fillId="3" borderId="9" xfId="0" applyFill="1" applyBorder="1" applyProtection="1">
      <alignment vertical="center"/>
      <protection locked="0"/>
    </xf>
    <xf numFmtId="0" fontId="12" fillId="3" borderId="26" xfId="0" applyFont="1" applyFill="1" applyBorder="1">
      <alignment vertical="center"/>
    </xf>
    <xf numFmtId="0" fontId="13" fillId="3" borderId="25" xfId="0" applyFont="1" applyFill="1" applyBorder="1" applyAlignment="1">
      <alignment horizontal="center" vertical="center"/>
    </xf>
    <xf numFmtId="5" fontId="12" fillId="3" borderId="25" xfId="0" applyNumberFormat="1" applyFont="1" applyFill="1" applyBorder="1">
      <alignment vertical="center"/>
    </xf>
    <xf numFmtId="5" fontId="8" fillId="3" borderId="9" xfId="0" applyNumberFormat="1" applyFont="1" applyFill="1" applyBorder="1">
      <alignment vertical="center"/>
    </xf>
    <xf numFmtId="0" fontId="10" fillId="8" borderId="12" xfId="0" applyFont="1" applyFill="1" applyBorder="1" applyProtection="1">
      <alignment vertical="center"/>
      <protection locked="0"/>
    </xf>
    <xf numFmtId="5" fontId="8" fillId="3" borderId="22" xfId="0" applyNumberFormat="1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5" fillId="9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FFFF"/>
      <color rgb="FF0000FF"/>
      <color rgb="FFE1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7613-DFA7-46B2-A939-6A0773DB878A}">
  <dimension ref="A2:Y28"/>
  <sheetViews>
    <sheetView tabSelected="1" zoomScaleNormal="100" workbookViewId="0">
      <selection activeCell="D5" sqref="D5"/>
    </sheetView>
  </sheetViews>
  <sheetFormatPr defaultColWidth="9" defaultRowHeight="25" customHeight="1" x14ac:dyDescent="0.55000000000000004"/>
  <cols>
    <col min="1" max="1" width="1.58203125" style="1" customWidth="1"/>
    <col min="2" max="2" width="6.58203125" style="1" customWidth="1"/>
    <col min="3" max="3" width="29.5" style="2" customWidth="1"/>
    <col min="4" max="4" width="60.58203125" style="1" customWidth="1"/>
    <col min="5" max="5" width="1.58203125" style="1" customWidth="1"/>
    <col min="6" max="6" width="5.58203125" style="1" customWidth="1"/>
    <col min="7" max="7" width="9" style="1"/>
    <col min="8" max="8" width="9" style="2"/>
    <col min="9" max="9" width="19.25" style="1" bestFit="1" customWidth="1"/>
    <col min="10" max="10" width="10.58203125" style="1" customWidth="1"/>
    <col min="11" max="11" width="3.33203125" style="1" bestFit="1" customWidth="1"/>
    <col min="12" max="16384" width="9" style="1"/>
  </cols>
  <sheetData>
    <row r="2" spans="1:25" ht="25" customHeight="1" x14ac:dyDescent="0.55000000000000004">
      <c r="B2" s="32" t="s">
        <v>55</v>
      </c>
      <c r="C2" s="33"/>
      <c r="D2" s="33"/>
      <c r="H2" s="59" t="s">
        <v>71</v>
      </c>
      <c r="I2" s="58" t="s">
        <v>72</v>
      </c>
      <c r="J2" s="58"/>
      <c r="K2" s="58"/>
    </row>
    <row r="3" spans="1:25" ht="25" customHeight="1" thickBot="1" x14ac:dyDescent="0.6">
      <c r="H3" s="59"/>
      <c r="I3" s="58"/>
      <c r="J3" s="58"/>
      <c r="K3" s="58"/>
    </row>
    <row r="4" spans="1:25" ht="25" customHeight="1" thickTop="1" x14ac:dyDescent="0.55000000000000004">
      <c r="A4" s="3"/>
      <c r="B4" s="4"/>
      <c r="C4" s="5"/>
      <c r="D4" s="4"/>
      <c r="E4" s="6"/>
    </row>
    <row r="5" spans="1:25" ht="25" customHeight="1" x14ac:dyDescent="0.55000000000000004">
      <c r="A5" s="7"/>
      <c r="B5" s="8" t="s">
        <v>2</v>
      </c>
      <c r="C5" s="9" t="s">
        <v>0</v>
      </c>
      <c r="D5" s="21"/>
      <c r="E5" s="10"/>
      <c r="H5" s="34" t="s">
        <v>58</v>
      </c>
      <c r="I5" s="35" t="s">
        <v>64</v>
      </c>
      <c r="J5" s="50">
        <f>エントリー!G55</f>
        <v>0</v>
      </c>
      <c r="K5" s="36" t="s">
        <v>70</v>
      </c>
      <c r="Y5" s="1">
        <v>1</v>
      </c>
    </row>
    <row r="6" spans="1:25" ht="25" customHeight="1" x14ac:dyDescent="0.55000000000000004">
      <c r="A6" s="7"/>
      <c r="B6" s="8" t="s">
        <v>1</v>
      </c>
      <c r="C6" s="9" t="s">
        <v>6</v>
      </c>
      <c r="D6" s="21"/>
      <c r="E6" s="10"/>
      <c r="H6" s="37" t="s">
        <v>59</v>
      </c>
      <c r="I6" s="38" t="s">
        <v>65</v>
      </c>
      <c r="J6" s="50">
        <f>エントリー!G56</f>
        <v>0</v>
      </c>
      <c r="K6" s="39" t="s">
        <v>70</v>
      </c>
      <c r="Y6" s="1">
        <v>2</v>
      </c>
    </row>
    <row r="7" spans="1:25" ht="25" customHeight="1" x14ac:dyDescent="0.55000000000000004">
      <c r="A7" s="7"/>
      <c r="B7" s="8" t="s">
        <v>3</v>
      </c>
      <c r="C7" s="9" t="s">
        <v>7</v>
      </c>
      <c r="D7" s="21"/>
      <c r="E7" s="10"/>
      <c r="H7" s="37" t="s">
        <v>57</v>
      </c>
      <c r="I7" s="38" t="s">
        <v>66</v>
      </c>
      <c r="J7" s="50">
        <f>エントリー!G57</f>
        <v>0</v>
      </c>
      <c r="K7" s="39" t="s">
        <v>70</v>
      </c>
      <c r="Y7" s="1">
        <v>3</v>
      </c>
    </row>
    <row r="8" spans="1:25" ht="25" customHeight="1" x14ac:dyDescent="0.55000000000000004">
      <c r="A8" s="7"/>
      <c r="B8" s="8" t="s">
        <v>4</v>
      </c>
      <c r="C8" s="9" t="s">
        <v>8</v>
      </c>
      <c r="D8" s="21"/>
      <c r="E8" s="10"/>
      <c r="H8" s="37" t="s">
        <v>60</v>
      </c>
      <c r="I8" s="38" t="s">
        <v>67</v>
      </c>
      <c r="J8" s="50">
        <f>エントリー!G58</f>
        <v>0</v>
      </c>
      <c r="K8" s="39" t="s">
        <v>70</v>
      </c>
      <c r="Y8" s="1">
        <v>4</v>
      </c>
    </row>
    <row r="9" spans="1:25" ht="25" customHeight="1" x14ac:dyDescent="0.55000000000000004">
      <c r="A9" s="7"/>
      <c r="B9" s="8" t="s">
        <v>5</v>
      </c>
      <c r="C9" s="9" t="s">
        <v>9</v>
      </c>
      <c r="D9" s="21"/>
      <c r="E9" s="10"/>
      <c r="H9" s="37" t="s">
        <v>61</v>
      </c>
      <c r="I9" s="38" t="s">
        <v>68</v>
      </c>
      <c r="J9" s="50">
        <f>エントリー!G59</f>
        <v>0</v>
      </c>
      <c r="K9" s="39" t="s">
        <v>70</v>
      </c>
      <c r="Y9" s="1">
        <v>5</v>
      </c>
    </row>
    <row r="10" spans="1:25" ht="25" customHeight="1" x14ac:dyDescent="0.55000000000000004">
      <c r="A10" s="7"/>
      <c r="B10" s="8" t="s">
        <v>10</v>
      </c>
      <c r="C10" s="9" t="s">
        <v>14</v>
      </c>
      <c r="D10" s="21"/>
      <c r="E10" s="10"/>
      <c r="H10" s="40" t="s">
        <v>62</v>
      </c>
      <c r="I10" s="41" t="s">
        <v>69</v>
      </c>
      <c r="J10" s="50">
        <f>エントリー!G60</f>
        <v>0</v>
      </c>
      <c r="K10" s="42" t="s">
        <v>70</v>
      </c>
      <c r="Y10" s="1">
        <v>6</v>
      </c>
    </row>
    <row r="11" spans="1:25" ht="25" customHeight="1" x14ac:dyDescent="0.55000000000000004">
      <c r="A11" s="7"/>
      <c r="B11" s="8" t="s">
        <v>11</v>
      </c>
      <c r="C11" s="9" t="s">
        <v>15</v>
      </c>
      <c r="D11" s="21"/>
      <c r="E11" s="10"/>
      <c r="Y11" s="1">
        <v>7</v>
      </c>
    </row>
    <row r="12" spans="1:25" ht="25" customHeight="1" x14ac:dyDescent="0.55000000000000004">
      <c r="A12" s="7"/>
      <c r="B12" s="8" t="s">
        <v>12</v>
      </c>
      <c r="C12" s="9" t="s">
        <v>16</v>
      </c>
      <c r="D12" s="21"/>
      <c r="E12" s="10"/>
      <c r="I12" s="47" t="s">
        <v>77</v>
      </c>
      <c r="J12" s="57" t="str">
        <f>IF(SUM(J5:J10)=0,"",SUM(J5:J10))</f>
        <v/>
      </c>
      <c r="K12" s="45" t="s">
        <v>70</v>
      </c>
      <c r="Y12" s="1">
        <v>8</v>
      </c>
    </row>
    <row r="13" spans="1:25" ht="25" customHeight="1" x14ac:dyDescent="0.55000000000000004">
      <c r="A13" s="7"/>
      <c r="B13" s="8" t="s">
        <v>13</v>
      </c>
      <c r="C13" s="9" t="s">
        <v>17</v>
      </c>
      <c r="D13" s="21"/>
      <c r="E13" s="10"/>
      <c r="I13" s="44" t="s">
        <v>73</v>
      </c>
      <c r="J13" s="54" t="str">
        <f>IF(J12="","",J12*6600)</f>
        <v/>
      </c>
      <c r="K13" s="45" t="s">
        <v>74</v>
      </c>
      <c r="Y13" s="1">
        <v>9</v>
      </c>
    </row>
    <row r="14" spans="1:25" ht="25" customHeight="1" thickBot="1" x14ac:dyDescent="0.6">
      <c r="A14" s="11"/>
      <c r="B14" s="12"/>
      <c r="C14" s="13"/>
      <c r="D14" s="12"/>
      <c r="E14" s="14"/>
      <c r="H14" s="1"/>
      <c r="J14" s="43"/>
      <c r="L14" s="15"/>
      <c r="Y14" s="1">
        <v>10</v>
      </c>
    </row>
    <row r="15" spans="1:25" ht="25" customHeight="1" thickTop="1" thickBot="1" x14ac:dyDescent="0.6">
      <c r="C15" s="1"/>
      <c r="I15" s="44" t="s">
        <v>75</v>
      </c>
      <c r="J15" s="55"/>
      <c r="K15" s="46" t="s">
        <v>76</v>
      </c>
    </row>
    <row r="16" spans="1:25" ht="25" customHeight="1" thickTop="1" x14ac:dyDescent="0.55000000000000004">
      <c r="A16" s="3"/>
      <c r="B16" s="4"/>
      <c r="C16" s="5"/>
      <c r="D16" s="5" t="s">
        <v>18</v>
      </c>
      <c r="E16" s="6"/>
      <c r="J16" s="56" t="str">
        <f>IF(J15="","",J15*5000)</f>
        <v/>
      </c>
      <c r="K16" s="49" t="s">
        <v>74</v>
      </c>
    </row>
    <row r="17" spans="1:11" ht="25" customHeight="1" thickBot="1" x14ac:dyDescent="0.6">
      <c r="A17" s="7"/>
      <c r="B17" s="8" t="s">
        <v>2</v>
      </c>
      <c r="C17" s="19" t="s">
        <v>52</v>
      </c>
      <c r="D17" s="22"/>
      <c r="E17" s="10"/>
    </row>
    <row r="18" spans="1:11" ht="25" customHeight="1" thickBot="1" x14ac:dyDescent="0.6">
      <c r="A18" s="7"/>
      <c r="B18" s="8" t="s">
        <v>1</v>
      </c>
      <c r="C18" s="19" t="s">
        <v>52</v>
      </c>
      <c r="D18" s="22"/>
      <c r="E18" s="10"/>
      <c r="I18" s="52" t="s">
        <v>78</v>
      </c>
      <c r="J18" s="53">
        <f>SUM(J13,J16)</f>
        <v>0</v>
      </c>
      <c r="K18" s="51" t="s">
        <v>79</v>
      </c>
    </row>
    <row r="19" spans="1:11" ht="25" customHeight="1" x14ac:dyDescent="0.55000000000000004">
      <c r="A19" s="7"/>
      <c r="B19" s="8" t="s">
        <v>3</v>
      </c>
      <c r="C19" s="19" t="s">
        <v>52</v>
      </c>
      <c r="D19" s="22"/>
      <c r="E19" s="10"/>
    </row>
    <row r="20" spans="1:11" ht="25" customHeight="1" x14ac:dyDescent="0.55000000000000004">
      <c r="A20" s="7"/>
      <c r="B20" s="8" t="s">
        <v>4</v>
      </c>
      <c r="C20" s="19" t="s">
        <v>52</v>
      </c>
      <c r="D20" s="22"/>
      <c r="E20" s="10"/>
    </row>
    <row r="21" spans="1:11" ht="25" customHeight="1" thickBot="1" x14ac:dyDescent="0.6">
      <c r="A21" s="7"/>
      <c r="B21" s="26" t="s">
        <v>5</v>
      </c>
      <c r="C21" s="27" t="s">
        <v>52</v>
      </c>
      <c r="D21" s="28"/>
      <c r="E21" s="10"/>
    </row>
    <row r="22" spans="1:11" ht="25" customHeight="1" thickTop="1" x14ac:dyDescent="0.55000000000000004">
      <c r="A22" s="7"/>
      <c r="B22" s="29" t="s">
        <v>2</v>
      </c>
      <c r="C22" s="30" t="s">
        <v>53</v>
      </c>
      <c r="D22" s="31"/>
      <c r="E22" s="10"/>
    </row>
    <row r="23" spans="1:11" ht="25" customHeight="1" x14ac:dyDescent="0.55000000000000004">
      <c r="A23" s="7"/>
      <c r="B23" s="8" t="s">
        <v>1</v>
      </c>
      <c r="C23" s="20" t="s">
        <v>53</v>
      </c>
      <c r="D23" s="23"/>
      <c r="E23" s="10"/>
    </row>
    <row r="24" spans="1:11" ht="25" customHeight="1" x14ac:dyDescent="0.55000000000000004">
      <c r="A24" s="7"/>
      <c r="B24" s="8" t="s">
        <v>3</v>
      </c>
      <c r="C24" s="20" t="s">
        <v>53</v>
      </c>
      <c r="D24" s="23"/>
      <c r="E24" s="10"/>
    </row>
    <row r="25" spans="1:11" ht="25" customHeight="1" x14ac:dyDescent="0.55000000000000004">
      <c r="A25" s="7"/>
      <c r="B25" s="8" t="s">
        <v>4</v>
      </c>
      <c r="C25" s="20" t="s">
        <v>53</v>
      </c>
      <c r="D25" s="23"/>
      <c r="E25" s="10"/>
    </row>
    <row r="26" spans="1:11" ht="25" customHeight="1" x14ac:dyDescent="0.55000000000000004">
      <c r="A26" s="7"/>
      <c r="B26" s="8" t="s">
        <v>5</v>
      </c>
      <c r="C26" s="20" t="s">
        <v>53</v>
      </c>
      <c r="D26" s="23"/>
      <c r="E26" s="10"/>
    </row>
    <row r="27" spans="1:11" ht="25" customHeight="1" thickBot="1" x14ac:dyDescent="0.6">
      <c r="A27" s="11"/>
      <c r="B27" s="12"/>
      <c r="C27" s="13"/>
      <c r="D27" s="12"/>
      <c r="E27" s="14"/>
    </row>
    <row r="28" spans="1:11" ht="25" customHeight="1" thickTop="1" x14ac:dyDescent="0.55000000000000004">
      <c r="C28" s="1"/>
    </row>
  </sheetData>
  <sheetProtection sheet="1" objects="1" scenarios="1" selectLockedCells="1"/>
  <mergeCells count="2">
    <mergeCell ref="H2:H3"/>
    <mergeCell ref="I2:K3"/>
  </mergeCells>
  <phoneticPr fontId="1"/>
  <dataValidations count="1">
    <dataValidation type="list" showInputMessage="1" showErrorMessage="1" sqref="J15" xr:uid="{7FF5180E-1C0E-47B9-BA2D-82370A7A1F03}">
      <formula1>$Y$4:$Y$14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ED87-CC80-45F8-9F5D-F82273BAD632}">
  <dimension ref="A2:AA60"/>
  <sheetViews>
    <sheetView workbookViewId="0">
      <selection activeCell="B4" sqref="B4"/>
    </sheetView>
  </sheetViews>
  <sheetFormatPr defaultColWidth="9" defaultRowHeight="18" x14ac:dyDescent="0.55000000000000004"/>
  <cols>
    <col min="1" max="1" width="9" style="2"/>
    <col min="2" max="3" width="12.58203125" style="2" customWidth="1"/>
    <col min="4" max="5" width="15.58203125" style="2" customWidth="1"/>
    <col min="6" max="8" width="8.58203125" style="2" customWidth="1"/>
    <col min="9" max="9" width="81.08203125" style="1" customWidth="1"/>
    <col min="10" max="26" width="9" style="1"/>
    <col min="27" max="27" width="9" style="2"/>
    <col min="28" max="16384" width="9" style="1"/>
  </cols>
  <sheetData>
    <row r="2" spans="1:27" x14ac:dyDescent="0.55000000000000004">
      <c r="A2" s="8" t="s">
        <v>19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56</v>
      </c>
      <c r="H2" s="8" t="s">
        <v>63</v>
      </c>
      <c r="I2" s="8" t="s">
        <v>25</v>
      </c>
    </row>
    <row r="3" spans="1:27" x14ac:dyDescent="0.55000000000000004">
      <c r="A3" s="17" t="s">
        <v>26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57</v>
      </c>
      <c r="H3" s="18">
        <v>500</v>
      </c>
      <c r="I3" s="18" t="s">
        <v>54</v>
      </c>
    </row>
    <row r="4" spans="1:27" ht="24" customHeight="1" x14ac:dyDescent="0.55000000000000004">
      <c r="A4" s="8">
        <v>1</v>
      </c>
      <c r="B4" s="24"/>
      <c r="C4" s="24"/>
      <c r="D4" s="24"/>
      <c r="E4" s="24"/>
      <c r="F4" s="24"/>
      <c r="G4" s="48" t="str">
        <f>IF(F4="","",VLOOKUP(F4,$Z$4:$AA$23,2,FALSE))</f>
        <v/>
      </c>
      <c r="H4" s="24"/>
      <c r="I4" s="25"/>
      <c r="Z4" s="2" t="s">
        <v>32</v>
      </c>
      <c r="AA4" s="16" t="s">
        <v>58</v>
      </c>
    </row>
    <row r="5" spans="1:27" ht="24" customHeight="1" x14ac:dyDescent="0.55000000000000004">
      <c r="A5" s="8">
        <v>2</v>
      </c>
      <c r="B5" s="24"/>
      <c r="C5" s="24"/>
      <c r="D5" s="24"/>
      <c r="E5" s="24"/>
      <c r="F5" s="24"/>
      <c r="G5" s="48" t="str">
        <f t="shared" ref="G5:G53" si="0">IF(F5="","",VLOOKUP(F5,$Z$4:$AA$23,2,FALSE))</f>
        <v/>
      </c>
      <c r="H5" s="24"/>
      <c r="I5" s="25"/>
      <c r="Z5" s="2" t="s">
        <v>33</v>
      </c>
      <c r="AA5" s="16" t="s">
        <v>58</v>
      </c>
    </row>
    <row r="6" spans="1:27" ht="24" customHeight="1" x14ac:dyDescent="0.55000000000000004">
      <c r="A6" s="8">
        <v>3</v>
      </c>
      <c r="B6" s="24"/>
      <c r="C6" s="24"/>
      <c r="D6" s="24"/>
      <c r="E6" s="24"/>
      <c r="F6" s="24"/>
      <c r="G6" s="48" t="str">
        <f t="shared" si="0"/>
        <v/>
      </c>
      <c r="H6" s="24"/>
      <c r="I6" s="25"/>
      <c r="Z6" s="2" t="s">
        <v>34</v>
      </c>
      <c r="AA6" s="16" t="s">
        <v>58</v>
      </c>
    </row>
    <row r="7" spans="1:27" ht="24" customHeight="1" x14ac:dyDescent="0.55000000000000004">
      <c r="A7" s="8">
        <v>4</v>
      </c>
      <c r="B7" s="24"/>
      <c r="C7" s="24"/>
      <c r="D7" s="24"/>
      <c r="E7" s="24"/>
      <c r="F7" s="24"/>
      <c r="G7" s="48" t="str">
        <f t="shared" si="0"/>
        <v/>
      </c>
      <c r="H7" s="24"/>
      <c r="I7" s="25"/>
      <c r="Z7" s="2" t="s">
        <v>35</v>
      </c>
      <c r="AA7" s="16" t="s">
        <v>59</v>
      </c>
    </row>
    <row r="8" spans="1:27" ht="24" customHeight="1" x14ac:dyDescent="0.55000000000000004">
      <c r="A8" s="8">
        <v>5</v>
      </c>
      <c r="B8" s="24"/>
      <c r="C8" s="24"/>
      <c r="D8" s="24"/>
      <c r="E8" s="24"/>
      <c r="F8" s="24"/>
      <c r="G8" s="48" t="str">
        <f t="shared" si="0"/>
        <v/>
      </c>
      <c r="H8" s="24"/>
      <c r="I8" s="25"/>
      <c r="Z8" s="2" t="s">
        <v>36</v>
      </c>
      <c r="AA8" s="16" t="s">
        <v>59</v>
      </c>
    </row>
    <row r="9" spans="1:27" ht="24" customHeight="1" x14ac:dyDescent="0.55000000000000004">
      <c r="A9" s="8">
        <v>6</v>
      </c>
      <c r="B9" s="24"/>
      <c r="C9" s="24"/>
      <c r="D9" s="24"/>
      <c r="E9" s="24"/>
      <c r="F9" s="24"/>
      <c r="G9" s="48" t="str">
        <f t="shared" si="0"/>
        <v/>
      </c>
      <c r="H9" s="24"/>
      <c r="I9" s="25"/>
      <c r="Z9" s="2" t="s">
        <v>37</v>
      </c>
      <c r="AA9" s="16" t="s">
        <v>57</v>
      </c>
    </row>
    <row r="10" spans="1:27" ht="24" customHeight="1" x14ac:dyDescent="0.55000000000000004">
      <c r="A10" s="8">
        <v>7</v>
      </c>
      <c r="B10" s="24"/>
      <c r="C10" s="24"/>
      <c r="D10" s="24"/>
      <c r="E10" s="24"/>
      <c r="F10" s="24"/>
      <c r="G10" s="48" t="str">
        <f t="shared" si="0"/>
        <v/>
      </c>
      <c r="H10" s="24"/>
      <c r="I10" s="25"/>
      <c r="Z10" s="2" t="s">
        <v>38</v>
      </c>
      <c r="AA10" s="16" t="s">
        <v>57</v>
      </c>
    </row>
    <row r="11" spans="1:27" ht="24" customHeight="1" x14ac:dyDescent="0.55000000000000004">
      <c r="A11" s="8">
        <v>8</v>
      </c>
      <c r="B11" s="24"/>
      <c r="C11" s="24"/>
      <c r="D11" s="24"/>
      <c r="E11" s="24"/>
      <c r="F11" s="24"/>
      <c r="G11" s="48" t="str">
        <f t="shared" si="0"/>
        <v/>
      </c>
      <c r="H11" s="24"/>
      <c r="I11" s="25"/>
      <c r="Z11" s="2" t="s">
        <v>39</v>
      </c>
      <c r="AA11" s="16" t="s">
        <v>60</v>
      </c>
    </row>
    <row r="12" spans="1:27" ht="24" customHeight="1" x14ac:dyDescent="0.55000000000000004">
      <c r="A12" s="8">
        <v>9</v>
      </c>
      <c r="B12" s="24"/>
      <c r="C12" s="24"/>
      <c r="D12" s="24"/>
      <c r="E12" s="24"/>
      <c r="F12" s="24"/>
      <c r="G12" s="48" t="str">
        <f t="shared" si="0"/>
        <v/>
      </c>
      <c r="H12" s="24"/>
      <c r="I12" s="25"/>
      <c r="Z12" s="2" t="s">
        <v>40</v>
      </c>
      <c r="AA12" s="16" t="s">
        <v>60</v>
      </c>
    </row>
    <row r="13" spans="1:27" ht="24" customHeight="1" x14ac:dyDescent="0.55000000000000004">
      <c r="A13" s="8">
        <v>10</v>
      </c>
      <c r="B13" s="24"/>
      <c r="C13" s="24"/>
      <c r="D13" s="24"/>
      <c r="E13" s="24"/>
      <c r="F13" s="24"/>
      <c r="G13" s="48" t="str">
        <f t="shared" si="0"/>
        <v/>
      </c>
      <c r="H13" s="24"/>
      <c r="I13" s="25"/>
      <c r="Z13" s="2" t="s">
        <v>41</v>
      </c>
      <c r="AA13" s="16" t="s">
        <v>61</v>
      </c>
    </row>
    <row r="14" spans="1:27" ht="24" customHeight="1" x14ac:dyDescent="0.55000000000000004">
      <c r="A14" s="8">
        <v>11</v>
      </c>
      <c r="B14" s="24"/>
      <c r="C14" s="24"/>
      <c r="D14" s="24"/>
      <c r="E14" s="24"/>
      <c r="F14" s="24"/>
      <c r="G14" s="48" t="str">
        <f t="shared" si="0"/>
        <v/>
      </c>
      <c r="H14" s="24"/>
      <c r="I14" s="25"/>
      <c r="Z14" s="2" t="s">
        <v>42</v>
      </c>
      <c r="AA14" s="16" t="s">
        <v>61</v>
      </c>
    </row>
    <row r="15" spans="1:27" ht="24" customHeight="1" x14ac:dyDescent="0.55000000000000004">
      <c r="A15" s="8">
        <v>12</v>
      </c>
      <c r="B15" s="24"/>
      <c r="C15" s="24"/>
      <c r="D15" s="24"/>
      <c r="E15" s="24"/>
      <c r="F15" s="24"/>
      <c r="G15" s="48" t="str">
        <f t="shared" si="0"/>
        <v/>
      </c>
      <c r="H15" s="24"/>
      <c r="I15" s="25"/>
      <c r="Z15" s="2" t="s">
        <v>43</v>
      </c>
      <c r="AA15" s="16" t="s">
        <v>61</v>
      </c>
    </row>
    <row r="16" spans="1:27" ht="24" customHeight="1" x14ac:dyDescent="0.55000000000000004">
      <c r="A16" s="8">
        <v>13</v>
      </c>
      <c r="B16" s="24"/>
      <c r="C16" s="24"/>
      <c r="D16" s="24"/>
      <c r="E16" s="24"/>
      <c r="F16" s="24"/>
      <c r="G16" s="48" t="str">
        <f t="shared" si="0"/>
        <v/>
      </c>
      <c r="H16" s="24"/>
      <c r="I16" s="25"/>
      <c r="Z16" s="2" t="s">
        <v>44</v>
      </c>
      <c r="AA16" s="16" t="s">
        <v>62</v>
      </c>
    </row>
    <row r="17" spans="1:27" ht="24" customHeight="1" x14ac:dyDescent="0.55000000000000004">
      <c r="A17" s="8">
        <v>14</v>
      </c>
      <c r="B17" s="24"/>
      <c r="C17" s="24"/>
      <c r="D17" s="24"/>
      <c r="E17" s="24"/>
      <c r="F17" s="24"/>
      <c r="G17" s="48" t="str">
        <f t="shared" si="0"/>
        <v/>
      </c>
      <c r="H17" s="24"/>
      <c r="I17" s="25"/>
      <c r="Z17" s="2" t="s">
        <v>45</v>
      </c>
      <c r="AA17" s="16" t="s">
        <v>62</v>
      </c>
    </row>
    <row r="18" spans="1:27" ht="24" customHeight="1" x14ac:dyDescent="0.55000000000000004">
      <c r="A18" s="8">
        <v>15</v>
      </c>
      <c r="B18" s="24"/>
      <c r="C18" s="24"/>
      <c r="D18" s="24"/>
      <c r="E18" s="24"/>
      <c r="F18" s="24"/>
      <c r="G18" s="48" t="str">
        <f t="shared" si="0"/>
        <v/>
      </c>
      <c r="H18" s="24"/>
      <c r="I18" s="25"/>
      <c r="Z18" s="2" t="s">
        <v>46</v>
      </c>
      <c r="AA18" s="16" t="s">
        <v>62</v>
      </c>
    </row>
    <row r="19" spans="1:27" ht="24" customHeight="1" x14ac:dyDescent="0.55000000000000004">
      <c r="A19" s="8">
        <v>16</v>
      </c>
      <c r="B19" s="24"/>
      <c r="C19" s="24"/>
      <c r="D19" s="24"/>
      <c r="E19" s="24"/>
      <c r="F19" s="24"/>
      <c r="G19" s="48" t="str">
        <f t="shared" si="0"/>
        <v/>
      </c>
      <c r="H19" s="24"/>
      <c r="I19" s="25"/>
      <c r="Z19" s="2" t="s">
        <v>47</v>
      </c>
      <c r="AA19" s="16" t="s">
        <v>62</v>
      </c>
    </row>
    <row r="20" spans="1:27" ht="24" customHeight="1" x14ac:dyDescent="0.55000000000000004">
      <c r="A20" s="8">
        <v>17</v>
      </c>
      <c r="B20" s="24"/>
      <c r="C20" s="24"/>
      <c r="D20" s="24"/>
      <c r="E20" s="24"/>
      <c r="F20" s="24"/>
      <c r="G20" s="48" t="str">
        <f t="shared" si="0"/>
        <v/>
      </c>
      <c r="H20" s="24"/>
      <c r="I20" s="25"/>
      <c r="Z20" s="2" t="s">
        <v>48</v>
      </c>
      <c r="AA20" s="16" t="s">
        <v>62</v>
      </c>
    </row>
    <row r="21" spans="1:27" ht="24" customHeight="1" x14ac:dyDescent="0.55000000000000004">
      <c r="A21" s="8">
        <v>18</v>
      </c>
      <c r="B21" s="24"/>
      <c r="C21" s="24"/>
      <c r="D21" s="24"/>
      <c r="E21" s="24"/>
      <c r="F21" s="24"/>
      <c r="G21" s="48" t="str">
        <f t="shared" si="0"/>
        <v/>
      </c>
      <c r="H21" s="24"/>
      <c r="I21" s="25"/>
      <c r="Z21" s="2" t="s">
        <v>49</v>
      </c>
      <c r="AA21" s="16" t="s">
        <v>62</v>
      </c>
    </row>
    <row r="22" spans="1:27" ht="24" customHeight="1" x14ac:dyDescent="0.55000000000000004">
      <c r="A22" s="8">
        <v>19</v>
      </c>
      <c r="B22" s="24"/>
      <c r="C22" s="24"/>
      <c r="D22" s="24"/>
      <c r="E22" s="24"/>
      <c r="F22" s="24"/>
      <c r="G22" s="48" t="str">
        <f t="shared" si="0"/>
        <v/>
      </c>
      <c r="H22" s="24"/>
      <c r="I22" s="25"/>
      <c r="Z22" s="2" t="s">
        <v>50</v>
      </c>
      <c r="AA22" s="16" t="s">
        <v>62</v>
      </c>
    </row>
    <row r="23" spans="1:27" ht="24" customHeight="1" x14ac:dyDescent="0.55000000000000004">
      <c r="A23" s="8">
        <v>20</v>
      </c>
      <c r="B23" s="24"/>
      <c r="C23" s="24"/>
      <c r="D23" s="24"/>
      <c r="E23" s="24"/>
      <c r="F23" s="24"/>
      <c r="G23" s="48" t="str">
        <f t="shared" si="0"/>
        <v/>
      </c>
      <c r="H23" s="24"/>
      <c r="I23" s="25"/>
      <c r="Z23" s="2" t="s">
        <v>51</v>
      </c>
      <c r="AA23" s="16" t="s">
        <v>62</v>
      </c>
    </row>
    <row r="24" spans="1:27" ht="24" customHeight="1" x14ac:dyDescent="0.55000000000000004">
      <c r="A24" s="8">
        <v>21</v>
      </c>
      <c r="B24" s="24"/>
      <c r="C24" s="24"/>
      <c r="D24" s="24"/>
      <c r="E24" s="24"/>
      <c r="F24" s="24"/>
      <c r="G24" s="48" t="str">
        <f t="shared" si="0"/>
        <v/>
      </c>
      <c r="H24" s="24"/>
      <c r="I24" s="25"/>
    </row>
    <row r="25" spans="1:27" ht="24" customHeight="1" x14ac:dyDescent="0.55000000000000004">
      <c r="A25" s="8">
        <v>22</v>
      </c>
      <c r="B25" s="24"/>
      <c r="C25" s="24"/>
      <c r="D25" s="24"/>
      <c r="E25" s="24"/>
      <c r="F25" s="24"/>
      <c r="G25" s="48" t="str">
        <f t="shared" si="0"/>
        <v/>
      </c>
      <c r="H25" s="24"/>
      <c r="I25" s="25"/>
    </row>
    <row r="26" spans="1:27" ht="24" customHeight="1" x14ac:dyDescent="0.55000000000000004">
      <c r="A26" s="8">
        <v>23</v>
      </c>
      <c r="B26" s="24"/>
      <c r="C26" s="24"/>
      <c r="D26" s="24"/>
      <c r="E26" s="24"/>
      <c r="F26" s="24"/>
      <c r="G26" s="48" t="str">
        <f t="shared" si="0"/>
        <v/>
      </c>
      <c r="H26" s="24"/>
      <c r="I26" s="25"/>
    </row>
    <row r="27" spans="1:27" ht="24" customHeight="1" x14ac:dyDescent="0.55000000000000004">
      <c r="A27" s="8">
        <v>24</v>
      </c>
      <c r="B27" s="24"/>
      <c r="C27" s="24"/>
      <c r="D27" s="24"/>
      <c r="E27" s="24"/>
      <c r="F27" s="24"/>
      <c r="G27" s="48" t="str">
        <f t="shared" si="0"/>
        <v/>
      </c>
      <c r="H27" s="24"/>
      <c r="I27" s="25"/>
    </row>
    <row r="28" spans="1:27" ht="24" customHeight="1" x14ac:dyDescent="0.55000000000000004">
      <c r="A28" s="8">
        <v>25</v>
      </c>
      <c r="B28" s="24"/>
      <c r="C28" s="24"/>
      <c r="D28" s="24"/>
      <c r="E28" s="24"/>
      <c r="F28" s="24"/>
      <c r="G28" s="48" t="str">
        <f t="shared" si="0"/>
        <v/>
      </c>
      <c r="H28" s="24"/>
      <c r="I28" s="25"/>
    </row>
    <row r="29" spans="1:27" ht="24" customHeight="1" x14ac:dyDescent="0.55000000000000004">
      <c r="A29" s="8">
        <v>26</v>
      </c>
      <c r="B29" s="24"/>
      <c r="C29" s="24"/>
      <c r="D29" s="24"/>
      <c r="E29" s="24"/>
      <c r="F29" s="24"/>
      <c r="G29" s="48" t="str">
        <f t="shared" si="0"/>
        <v/>
      </c>
      <c r="H29" s="24"/>
      <c r="I29" s="25"/>
    </row>
    <row r="30" spans="1:27" ht="24" customHeight="1" x14ac:dyDescent="0.55000000000000004">
      <c r="A30" s="8">
        <v>27</v>
      </c>
      <c r="B30" s="24"/>
      <c r="C30" s="24"/>
      <c r="D30" s="24"/>
      <c r="E30" s="24"/>
      <c r="F30" s="24"/>
      <c r="G30" s="48" t="str">
        <f t="shared" si="0"/>
        <v/>
      </c>
      <c r="H30" s="24"/>
      <c r="I30" s="25"/>
    </row>
    <row r="31" spans="1:27" ht="24" customHeight="1" x14ac:dyDescent="0.55000000000000004">
      <c r="A31" s="8">
        <v>28</v>
      </c>
      <c r="B31" s="24"/>
      <c r="C31" s="24"/>
      <c r="D31" s="24"/>
      <c r="E31" s="24"/>
      <c r="F31" s="24"/>
      <c r="G31" s="48" t="str">
        <f t="shared" si="0"/>
        <v/>
      </c>
      <c r="H31" s="24"/>
      <c r="I31" s="25"/>
    </row>
    <row r="32" spans="1:27" ht="24" customHeight="1" x14ac:dyDescent="0.55000000000000004">
      <c r="A32" s="8">
        <v>29</v>
      </c>
      <c r="B32" s="24"/>
      <c r="C32" s="24"/>
      <c r="D32" s="24"/>
      <c r="E32" s="24"/>
      <c r="F32" s="24"/>
      <c r="G32" s="48" t="str">
        <f t="shared" si="0"/>
        <v/>
      </c>
      <c r="H32" s="24"/>
      <c r="I32" s="25"/>
    </row>
    <row r="33" spans="1:9" ht="24" customHeight="1" x14ac:dyDescent="0.55000000000000004">
      <c r="A33" s="8">
        <v>30</v>
      </c>
      <c r="B33" s="24"/>
      <c r="C33" s="24"/>
      <c r="D33" s="24"/>
      <c r="E33" s="24"/>
      <c r="F33" s="24"/>
      <c r="G33" s="48" t="str">
        <f t="shared" si="0"/>
        <v/>
      </c>
      <c r="H33" s="24"/>
      <c r="I33" s="25"/>
    </row>
    <row r="34" spans="1:9" ht="24" customHeight="1" x14ac:dyDescent="0.55000000000000004">
      <c r="A34" s="8">
        <v>31</v>
      </c>
      <c r="B34" s="24"/>
      <c r="C34" s="24"/>
      <c r="D34" s="24"/>
      <c r="E34" s="24"/>
      <c r="F34" s="24"/>
      <c r="G34" s="48" t="str">
        <f t="shared" si="0"/>
        <v/>
      </c>
      <c r="H34" s="24"/>
      <c r="I34" s="25"/>
    </row>
    <row r="35" spans="1:9" ht="24" customHeight="1" x14ac:dyDescent="0.55000000000000004">
      <c r="A35" s="8">
        <v>32</v>
      </c>
      <c r="B35" s="24"/>
      <c r="C35" s="24"/>
      <c r="D35" s="24"/>
      <c r="E35" s="24"/>
      <c r="F35" s="24"/>
      <c r="G35" s="48" t="str">
        <f t="shared" si="0"/>
        <v/>
      </c>
      <c r="H35" s="24"/>
      <c r="I35" s="25"/>
    </row>
    <row r="36" spans="1:9" ht="24" customHeight="1" x14ac:dyDescent="0.55000000000000004">
      <c r="A36" s="8">
        <v>33</v>
      </c>
      <c r="B36" s="24"/>
      <c r="C36" s="24"/>
      <c r="D36" s="24"/>
      <c r="E36" s="24"/>
      <c r="F36" s="24"/>
      <c r="G36" s="48" t="str">
        <f t="shared" si="0"/>
        <v/>
      </c>
      <c r="H36" s="24"/>
      <c r="I36" s="25"/>
    </row>
    <row r="37" spans="1:9" ht="24" customHeight="1" x14ac:dyDescent="0.55000000000000004">
      <c r="A37" s="8">
        <v>34</v>
      </c>
      <c r="B37" s="24"/>
      <c r="C37" s="24"/>
      <c r="D37" s="24"/>
      <c r="E37" s="24"/>
      <c r="F37" s="24"/>
      <c r="G37" s="48" t="str">
        <f t="shared" si="0"/>
        <v/>
      </c>
      <c r="H37" s="24"/>
      <c r="I37" s="25"/>
    </row>
    <row r="38" spans="1:9" ht="24" customHeight="1" x14ac:dyDescent="0.55000000000000004">
      <c r="A38" s="8">
        <v>35</v>
      </c>
      <c r="B38" s="24"/>
      <c r="C38" s="24"/>
      <c r="D38" s="24"/>
      <c r="E38" s="24"/>
      <c r="F38" s="24"/>
      <c r="G38" s="48" t="str">
        <f t="shared" si="0"/>
        <v/>
      </c>
      <c r="H38" s="24"/>
      <c r="I38" s="25"/>
    </row>
    <row r="39" spans="1:9" ht="24" customHeight="1" x14ac:dyDescent="0.55000000000000004">
      <c r="A39" s="8">
        <v>36</v>
      </c>
      <c r="B39" s="24"/>
      <c r="C39" s="24"/>
      <c r="D39" s="24"/>
      <c r="E39" s="24"/>
      <c r="F39" s="24"/>
      <c r="G39" s="48" t="str">
        <f t="shared" si="0"/>
        <v/>
      </c>
      <c r="H39" s="24"/>
      <c r="I39" s="25"/>
    </row>
    <row r="40" spans="1:9" ht="24" customHeight="1" x14ac:dyDescent="0.55000000000000004">
      <c r="A40" s="8">
        <v>37</v>
      </c>
      <c r="B40" s="24"/>
      <c r="C40" s="24"/>
      <c r="D40" s="24"/>
      <c r="E40" s="24"/>
      <c r="F40" s="24"/>
      <c r="G40" s="48" t="str">
        <f t="shared" si="0"/>
        <v/>
      </c>
      <c r="H40" s="24"/>
      <c r="I40" s="25"/>
    </row>
    <row r="41" spans="1:9" ht="24" customHeight="1" x14ac:dyDescent="0.55000000000000004">
      <c r="A41" s="8">
        <v>38</v>
      </c>
      <c r="B41" s="24"/>
      <c r="C41" s="24"/>
      <c r="D41" s="24"/>
      <c r="E41" s="24"/>
      <c r="F41" s="24"/>
      <c r="G41" s="48" t="str">
        <f t="shared" si="0"/>
        <v/>
      </c>
      <c r="H41" s="24"/>
      <c r="I41" s="25"/>
    </row>
    <row r="42" spans="1:9" ht="24" customHeight="1" x14ac:dyDescent="0.55000000000000004">
      <c r="A42" s="8">
        <v>39</v>
      </c>
      <c r="B42" s="24"/>
      <c r="C42" s="24"/>
      <c r="D42" s="24"/>
      <c r="E42" s="24"/>
      <c r="F42" s="24"/>
      <c r="G42" s="48" t="str">
        <f t="shared" si="0"/>
        <v/>
      </c>
      <c r="H42" s="24"/>
      <c r="I42" s="25"/>
    </row>
    <row r="43" spans="1:9" ht="24" customHeight="1" x14ac:dyDescent="0.55000000000000004">
      <c r="A43" s="8">
        <v>40</v>
      </c>
      <c r="B43" s="24"/>
      <c r="C43" s="24"/>
      <c r="D43" s="24"/>
      <c r="E43" s="24"/>
      <c r="F43" s="24"/>
      <c r="G43" s="48" t="str">
        <f t="shared" si="0"/>
        <v/>
      </c>
      <c r="H43" s="24"/>
      <c r="I43" s="25"/>
    </row>
    <row r="44" spans="1:9" ht="24" customHeight="1" x14ac:dyDescent="0.55000000000000004">
      <c r="A44" s="8">
        <v>41</v>
      </c>
      <c r="B44" s="24"/>
      <c r="C44" s="24"/>
      <c r="D44" s="24"/>
      <c r="E44" s="24"/>
      <c r="F44" s="24"/>
      <c r="G44" s="48" t="str">
        <f t="shared" si="0"/>
        <v/>
      </c>
      <c r="H44" s="24"/>
      <c r="I44" s="25"/>
    </row>
    <row r="45" spans="1:9" ht="24" customHeight="1" x14ac:dyDescent="0.55000000000000004">
      <c r="A45" s="8">
        <v>42</v>
      </c>
      <c r="B45" s="24"/>
      <c r="C45" s="24"/>
      <c r="D45" s="24"/>
      <c r="E45" s="24"/>
      <c r="F45" s="24"/>
      <c r="G45" s="48" t="str">
        <f>IF(F45="","",VLOOKUP(F45,$Z$4:$AA$23,2,FALSE))</f>
        <v/>
      </c>
      <c r="H45" s="24"/>
      <c r="I45" s="25"/>
    </row>
    <row r="46" spans="1:9" ht="24" customHeight="1" x14ac:dyDescent="0.55000000000000004">
      <c r="A46" s="8">
        <v>43</v>
      </c>
      <c r="B46" s="24"/>
      <c r="C46" s="24"/>
      <c r="D46" s="24"/>
      <c r="E46" s="24"/>
      <c r="F46" s="24"/>
      <c r="G46" s="48" t="str">
        <f t="shared" si="0"/>
        <v/>
      </c>
      <c r="H46" s="24"/>
      <c r="I46" s="25"/>
    </row>
    <row r="47" spans="1:9" ht="24" customHeight="1" x14ac:dyDescent="0.55000000000000004">
      <c r="A47" s="8">
        <v>44</v>
      </c>
      <c r="B47" s="24"/>
      <c r="C47" s="24"/>
      <c r="D47" s="24"/>
      <c r="E47" s="24"/>
      <c r="F47" s="24"/>
      <c r="G47" s="48" t="str">
        <f>IF(F47="","",VLOOKUP(F47,$Z$4:$AA$23,2,FALSE))</f>
        <v/>
      </c>
      <c r="H47" s="24"/>
      <c r="I47" s="25"/>
    </row>
    <row r="48" spans="1:9" ht="24" customHeight="1" x14ac:dyDescent="0.55000000000000004">
      <c r="A48" s="8">
        <v>45</v>
      </c>
      <c r="B48" s="24"/>
      <c r="C48" s="24"/>
      <c r="D48" s="24"/>
      <c r="E48" s="24"/>
      <c r="F48" s="24"/>
      <c r="G48" s="48" t="str">
        <f t="shared" si="0"/>
        <v/>
      </c>
      <c r="H48" s="24"/>
      <c r="I48" s="25"/>
    </row>
    <row r="49" spans="1:9" ht="24" customHeight="1" x14ac:dyDescent="0.55000000000000004">
      <c r="A49" s="8">
        <v>46</v>
      </c>
      <c r="B49" s="24"/>
      <c r="C49" s="24"/>
      <c r="D49" s="24"/>
      <c r="E49" s="24"/>
      <c r="F49" s="24"/>
      <c r="G49" s="48" t="str">
        <f t="shared" si="0"/>
        <v/>
      </c>
      <c r="H49" s="24"/>
      <c r="I49" s="25"/>
    </row>
    <row r="50" spans="1:9" ht="24" customHeight="1" x14ac:dyDescent="0.55000000000000004">
      <c r="A50" s="8">
        <v>47</v>
      </c>
      <c r="B50" s="24"/>
      <c r="C50" s="24"/>
      <c r="D50" s="24"/>
      <c r="E50" s="24"/>
      <c r="F50" s="24"/>
      <c r="G50" s="48" t="str">
        <f t="shared" si="0"/>
        <v/>
      </c>
      <c r="H50" s="24"/>
      <c r="I50" s="25"/>
    </row>
    <row r="51" spans="1:9" ht="24" customHeight="1" x14ac:dyDescent="0.55000000000000004">
      <c r="A51" s="8">
        <v>48</v>
      </c>
      <c r="B51" s="24"/>
      <c r="C51" s="24"/>
      <c r="D51" s="24"/>
      <c r="E51" s="24"/>
      <c r="F51" s="24"/>
      <c r="G51" s="48" t="str">
        <f t="shared" si="0"/>
        <v/>
      </c>
      <c r="H51" s="24"/>
      <c r="I51" s="25"/>
    </row>
    <row r="52" spans="1:9" ht="24" customHeight="1" x14ac:dyDescent="0.55000000000000004">
      <c r="A52" s="8">
        <v>49</v>
      </c>
      <c r="B52" s="24"/>
      <c r="C52" s="24"/>
      <c r="D52" s="24"/>
      <c r="E52" s="24"/>
      <c r="F52" s="24"/>
      <c r="G52" s="48" t="str">
        <f t="shared" si="0"/>
        <v/>
      </c>
      <c r="H52" s="24"/>
      <c r="I52" s="25"/>
    </row>
    <row r="53" spans="1:9" ht="24" customHeight="1" x14ac:dyDescent="0.55000000000000004">
      <c r="A53" s="8">
        <v>50</v>
      </c>
      <c r="B53" s="24"/>
      <c r="C53" s="24"/>
      <c r="D53" s="24"/>
      <c r="E53" s="24"/>
      <c r="F53" s="24"/>
      <c r="G53" s="48" t="str">
        <f t="shared" si="0"/>
        <v/>
      </c>
      <c r="H53" s="24"/>
      <c r="I53" s="25"/>
    </row>
    <row r="55" spans="1:9" x14ac:dyDescent="0.55000000000000004">
      <c r="G55" s="60">
        <f>COUNTIF($G$4:$G$53,"１部")</f>
        <v>0</v>
      </c>
    </row>
    <row r="56" spans="1:9" x14ac:dyDescent="0.55000000000000004">
      <c r="G56" s="60">
        <f>COUNTIF($G$4:$G$53,"２部")</f>
        <v>0</v>
      </c>
    </row>
    <row r="57" spans="1:9" x14ac:dyDescent="0.55000000000000004">
      <c r="G57" s="60">
        <f>COUNTIF($G$4:$G$53,"３部")</f>
        <v>0</v>
      </c>
    </row>
    <row r="58" spans="1:9" x14ac:dyDescent="0.55000000000000004">
      <c r="G58" s="60">
        <f>COUNTIF($G$4:$G$53,"４部")</f>
        <v>0</v>
      </c>
    </row>
    <row r="59" spans="1:9" x14ac:dyDescent="0.55000000000000004">
      <c r="G59" s="60">
        <f>COUNTIF($G$4:$G$53,"５部")</f>
        <v>0</v>
      </c>
    </row>
    <row r="60" spans="1:9" x14ac:dyDescent="0.55000000000000004">
      <c r="G60" s="60">
        <f>COUNTIF($G$4:$G$53,"６部")</f>
        <v>0</v>
      </c>
    </row>
  </sheetData>
  <sheetProtection sheet="1" objects="1" scenarios="1"/>
  <phoneticPr fontId="1"/>
  <dataValidations count="1">
    <dataValidation type="list" allowBlank="1" showInputMessage="1" showErrorMessage="1" sqref="F4:F53" xr:uid="{3797328E-E09A-4484-B634-6F71B48573D6}">
      <formula1>$Z$4:$Z$23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登録情報</vt:lpstr>
      <vt:lpstr>エントリー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 koujun</dc:creator>
  <cp:lastModifiedBy>真一郎 石川</cp:lastModifiedBy>
  <dcterms:created xsi:type="dcterms:W3CDTF">2025-08-22T15:04:25Z</dcterms:created>
  <dcterms:modified xsi:type="dcterms:W3CDTF">2026-01-02T05:28:28Z</dcterms:modified>
</cp:coreProperties>
</file>