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ropbox\AJ2026\HP2026.1.7\"/>
    </mc:Choice>
  </mc:AlternateContent>
  <xr:revisionPtr revIDLastSave="0" documentId="13_ncr:1_{362C1C86-8D20-4C16-862D-BD2A2B1E69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材注文書" sheetId="3" r:id="rId1"/>
  </sheets>
  <definedNames>
    <definedName name="_xlnm.Print_Area" localSheetId="0">教材注文書!$A$1:$M$40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M19" i="3"/>
  <c r="M20" i="3"/>
  <c r="M21" i="3"/>
  <c r="M22" i="3"/>
  <c r="M23" i="3"/>
  <c r="M18" i="3"/>
  <c r="M24" i="3"/>
  <c r="L24" i="3"/>
  <c r="G30" i="3"/>
  <c r="H30" i="3" s="1"/>
  <c r="C10" i="3"/>
  <c r="G26" i="3" l="1"/>
  <c r="H26" i="3" s="1"/>
  <c r="G22" i="3"/>
  <c r="H22" i="3" s="1"/>
  <c r="G18" i="3"/>
  <c r="H18" i="3" s="1"/>
  <c r="G14" i="3"/>
  <c r="H14" i="3" s="1"/>
  <c r="G10" i="3"/>
  <c r="M14" i="3" l="1"/>
  <c r="L14" i="3"/>
  <c r="K14" i="3"/>
  <c r="G34" i="3"/>
  <c r="C40" i="3"/>
  <c r="B40" i="3"/>
  <c r="C34" i="3"/>
  <c r="B34" i="3"/>
  <c r="C28" i="3"/>
  <c r="B28" i="3"/>
  <c r="C22" i="3"/>
  <c r="B22" i="3"/>
  <c r="C16" i="3"/>
  <c r="B16" i="3"/>
  <c r="B10" i="3"/>
  <c r="M13" i="3" l="1"/>
  <c r="M12" i="3"/>
  <c r="M11" i="3"/>
  <c r="M10" i="3"/>
  <c r="M9" i="3"/>
  <c r="M8" i="3"/>
  <c r="H10" i="3" l="1"/>
  <c r="K34" i="3" s="1"/>
</calcChain>
</file>

<file path=xl/sharedStrings.xml><?xml version="1.0" encoding="utf-8"?>
<sst xmlns="http://schemas.openxmlformats.org/spreadsheetml/2006/main" count="138" uniqueCount="55">
  <si>
    <t>読上問題集</t>
    <rPh sb="0" eb="1">
      <t>ヨ</t>
    </rPh>
    <rPh sb="1" eb="2">
      <t>ア</t>
    </rPh>
    <rPh sb="2" eb="5">
      <t>モンダイシュウ</t>
    </rPh>
    <phoneticPr fontId="18"/>
  </si>
  <si>
    <t>計</t>
    <rPh sb="0" eb="1">
      <t>ケイ</t>
    </rPh>
    <phoneticPr fontId="18"/>
  </si>
  <si>
    <t>全費用合計</t>
    <rPh sb="0" eb="1">
      <t>ゼン</t>
    </rPh>
    <rPh sb="1" eb="3">
      <t>ヒヨウ</t>
    </rPh>
    <rPh sb="3" eb="5">
      <t>ゴウケイ</t>
    </rPh>
    <phoneticPr fontId="18"/>
  </si>
  <si>
    <t>本番同様問題PDF</t>
    <rPh sb="0" eb="2">
      <t>ホンバン</t>
    </rPh>
    <rPh sb="2" eb="4">
      <t>ドウヨウ</t>
    </rPh>
    <rPh sb="4" eb="6">
      <t>モンダイ</t>
    </rPh>
    <phoneticPr fontId="18"/>
  </si>
  <si>
    <t>購入に１を入力</t>
    <rPh sb="0" eb="2">
      <t>コウニュウ</t>
    </rPh>
    <rPh sb="5" eb="7">
      <t>ニュウリョク</t>
    </rPh>
    <phoneticPr fontId="18"/>
  </si>
  <si>
    <t>教室名</t>
    <rPh sb="0" eb="2">
      <t>キョウシツ</t>
    </rPh>
    <rPh sb="2" eb="3">
      <t>メイ</t>
    </rPh>
    <phoneticPr fontId="18"/>
  </si>
  <si>
    <t>ご注文者名</t>
    <rPh sb="1" eb="3">
      <t>チュウモン</t>
    </rPh>
    <rPh sb="3" eb="4">
      <t>シャ</t>
    </rPh>
    <rPh sb="4" eb="5">
      <t>メイ</t>
    </rPh>
    <phoneticPr fontId="18"/>
  </si>
  <si>
    <t>電　話</t>
    <rPh sb="0" eb="1">
      <t>デン</t>
    </rPh>
    <rPh sb="2" eb="3">
      <t>ハナシ</t>
    </rPh>
    <phoneticPr fontId="18"/>
  </si>
  <si>
    <t>支店名 ビジネス営業部　店番号 005　普通預金 2121701　</t>
    <rPh sb="20" eb="22">
      <t>フツウ</t>
    </rPh>
    <rPh sb="22" eb="24">
      <t>ヨキン</t>
    </rPh>
    <phoneticPr fontId="18"/>
  </si>
  <si>
    <t>①第１部(幼年の部) 個人総合競技模擬問題</t>
    <rPh sb="1" eb="2">
      <t>ダイ</t>
    </rPh>
    <rPh sb="3" eb="4">
      <t>ブ</t>
    </rPh>
    <rPh sb="5" eb="7">
      <t>ヨウネン</t>
    </rPh>
    <rPh sb="8" eb="9">
      <t>ブ</t>
    </rPh>
    <rPh sb="11" eb="13">
      <t>コジン</t>
    </rPh>
    <rPh sb="13" eb="15">
      <t>ソウゴウ</t>
    </rPh>
    <rPh sb="15" eb="17">
      <t>キョウギ</t>
    </rPh>
    <rPh sb="17" eb="19">
      <t>モギ</t>
    </rPh>
    <rPh sb="19" eb="21">
      <t>モンダイ</t>
    </rPh>
    <phoneticPr fontId="18"/>
  </si>
  <si>
    <t>②第２部(小学1.2年生) 個人総合競技模擬問題</t>
    <rPh sb="1" eb="2">
      <t>ダイ</t>
    </rPh>
    <rPh sb="3" eb="4">
      <t>ブ</t>
    </rPh>
    <rPh sb="5" eb="7">
      <t>ショウガク</t>
    </rPh>
    <rPh sb="10" eb="11">
      <t>ネン</t>
    </rPh>
    <rPh sb="11" eb="12">
      <t>セイ</t>
    </rPh>
    <rPh sb="14" eb="16">
      <t>コジン</t>
    </rPh>
    <rPh sb="16" eb="18">
      <t>ソウゴウ</t>
    </rPh>
    <rPh sb="18" eb="20">
      <t>キョウギ</t>
    </rPh>
    <rPh sb="20" eb="22">
      <t>モギ</t>
    </rPh>
    <rPh sb="22" eb="24">
      <t>モンダイ</t>
    </rPh>
    <phoneticPr fontId="18"/>
  </si>
  <si>
    <t>③第３部(小学3.4年生) 個人総合競技模擬問題</t>
    <rPh sb="1" eb="2">
      <t>ダイ</t>
    </rPh>
    <rPh sb="3" eb="4">
      <t>ブ</t>
    </rPh>
    <rPh sb="5" eb="7">
      <t>ショウガク</t>
    </rPh>
    <rPh sb="10" eb="12">
      <t>ネンセイ</t>
    </rPh>
    <rPh sb="14" eb="16">
      <t>コジン</t>
    </rPh>
    <rPh sb="16" eb="18">
      <t>ソウゴウ</t>
    </rPh>
    <rPh sb="18" eb="20">
      <t>キョウギ</t>
    </rPh>
    <phoneticPr fontId="18"/>
  </si>
  <si>
    <t>④第４部(小学5.6年生) 個人総合競技模擬問題</t>
    <rPh sb="1" eb="2">
      <t>ダイ</t>
    </rPh>
    <rPh sb="3" eb="4">
      <t>ブ</t>
    </rPh>
    <rPh sb="5" eb="7">
      <t>ショウガク</t>
    </rPh>
    <rPh sb="10" eb="12">
      <t>ネンセイ</t>
    </rPh>
    <rPh sb="14" eb="16">
      <t>コジン</t>
    </rPh>
    <rPh sb="16" eb="18">
      <t>ソウゴウ</t>
    </rPh>
    <rPh sb="18" eb="20">
      <t>キョウギ</t>
    </rPh>
    <phoneticPr fontId="18"/>
  </si>
  <si>
    <t>⑥第６部(一般) 個人総合競技模擬問題</t>
    <rPh sb="1" eb="2">
      <t>ダイ</t>
    </rPh>
    <rPh sb="3" eb="4">
      <t>ブ</t>
    </rPh>
    <rPh sb="5" eb="7">
      <t>イッパン</t>
    </rPh>
    <rPh sb="9" eb="11">
      <t>コジン</t>
    </rPh>
    <rPh sb="11" eb="13">
      <t>ソウゴウ</t>
    </rPh>
    <rPh sb="13" eb="15">
      <t>キョウギ</t>
    </rPh>
    <phoneticPr fontId="18"/>
  </si>
  <si>
    <t>⑤第５部(中学生) 個人総合競技模擬問題</t>
    <rPh sb="1" eb="2">
      <t>ダイ</t>
    </rPh>
    <rPh sb="3" eb="4">
      <t>ブ</t>
    </rPh>
    <rPh sb="5" eb="8">
      <t>チュウガクセイ</t>
    </rPh>
    <rPh sb="10" eb="12">
      <t>コジン</t>
    </rPh>
    <rPh sb="12" eb="14">
      <t>ソウゴウ</t>
    </rPh>
    <rPh sb="14" eb="16">
      <t>キョウギ</t>
    </rPh>
    <phoneticPr fontId="18"/>
  </si>
  <si>
    <t>各1,200円</t>
    <rPh sb="0" eb="1">
      <t>カク</t>
    </rPh>
    <rPh sb="6" eb="7">
      <t>エン</t>
    </rPh>
    <phoneticPr fontId="18"/>
  </si>
  <si>
    <t>個人総合決勝問題</t>
    <rPh sb="0" eb="2">
      <t>コジン</t>
    </rPh>
    <rPh sb="2" eb="4">
      <t>ソウゴウ</t>
    </rPh>
    <rPh sb="4" eb="6">
      <t>ケッショウ</t>
    </rPh>
    <rPh sb="6" eb="8">
      <t>モンダイ</t>
    </rPh>
    <phoneticPr fontId="18"/>
  </si>
  <si>
    <t>Eメール</t>
    <phoneticPr fontId="18"/>
  </si>
  <si>
    <t>1部</t>
    <rPh sb="1" eb="2">
      <t>ブ</t>
    </rPh>
    <phoneticPr fontId="18"/>
  </si>
  <si>
    <t>2部</t>
    <rPh sb="1" eb="2">
      <t>ブ</t>
    </rPh>
    <phoneticPr fontId="18"/>
  </si>
  <si>
    <t>3部</t>
    <rPh sb="1" eb="2">
      <t>ブ</t>
    </rPh>
    <phoneticPr fontId="18"/>
  </si>
  <si>
    <t>4部</t>
    <rPh sb="1" eb="2">
      <t>ブ</t>
    </rPh>
    <phoneticPr fontId="18"/>
  </si>
  <si>
    <t>■暗算チャンピオン決定戦</t>
    <rPh sb="1" eb="3">
      <t>アンザン</t>
    </rPh>
    <rPh sb="9" eb="12">
      <t>ケッテイセン</t>
    </rPh>
    <phoneticPr fontId="18"/>
  </si>
  <si>
    <t>各 １回～15回</t>
    <rPh sb="0" eb="1">
      <t>カク</t>
    </rPh>
    <rPh sb="3" eb="4">
      <t>カイ</t>
    </rPh>
    <rPh sb="7" eb="8">
      <t>カイ</t>
    </rPh>
    <phoneticPr fontId="18"/>
  </si>
  <si>
    <t>各16回～30回</t>
    <rPh sb="0" eb="1">
      <t>カク</t>
    </rPh>
    <rPh sb="3" eb="4">
      <t>カイ</t>
    </rPh>
    <rPh sb="7" eb="8">
      <t>カイ</t>
    </rPh>
    <phoneticPr fontId="18"/>
  </si>
  <si>
    <t>各31回～45回</t>
    <rPh sb="0" eb="1">
      <t>カク</t>
    </rPh>
    <phoneticPr fontId="18"/>
  </si>
  <si>
    <t>⑧ 種目別競技 (読上算・読上暗算)</t>
    <rPh sb="2" eb="5">
      <t>シュモクベツ</t>
    </rPh>
    <rPh sb="5" eb="7">
      <t>キョウギ</t>
    </rPh>
    <phoneticPr fontId="18"/>
  </si>
  <si>
    <t>ご注文 Eメールアドレス</t>
    <phoneticPr fontId="18"/>
  </si>
  <si>
    <t>シャ）ニホンケイサンギノウレンメイ ※漢字の場合 一般社団法人日本計算技能連盟</t>
    <phoneticPr fontId="18"/>
  </si>
  <si>
    <t>⑦ 1回戦・２回戦・決勝問題</t>
    <rPh sb="3" eb="4">
      <t>カイ</t>
    </rPh>
    <rPh sb="4" eb="5">
      <t>セン</t>
    </rPh>
    <rPh sb="7" eb="9">
      <t>カイセン</t>
    </rPh>
    <rPh sb="10" eb="12">
      <t>ケッショウ</t>
    </rPh>
    <rPh sb="12" eb="14">
      <t>モンダイ</t>
    </rPh>
    <phoneticPr fontId="18"/>
  </si>
  <si>
    <r>
      <t>■個人総合競技</t>
    </r>
    <r>
      <rPr>
        <sz val="9"/>
        <color indexed="8"/>
        <rFont val="ＭＳ ゴシック"/>
        <family val="3"/>
        <charset val="128"/>
      </rPr>
      <t xml:space="preserve"> (かけ算・わり算・見取算・見取暗算の４種目)</t>
    </r>
    <rPh sb="1" eb="3">
      <t>コジン</t>
    </rPh>
    <rPh sb="3" eb="5">
      <t>ソウゴウ</t>
    </rPh>
    <rPh sb="5" eb="7">
      <t>キョウギ</t>
    </rPh>
    <rPh sb="11" eb="12">
      <t>ザン</t>
    </rPh>
    <rPh sb="15" eb="16">
      <t>サン</t>
    </rPh>
    <rPh sb="17" eb="19">
      <t>ミト</t>
    </rPh>
    <rPh sb="19" eb="20">
      <t>ザン</t>
    </rPh>
    <rPh sb="21" eb="23">
      <t>ミト</t>
    </rPh>
    <rPh sb="23" eb="24">
      <t>アン</t>
    </rPh>
    <rPh sb="24" eb="25">
      <t>サン</t>
    </rPh>
    <rPh sb="27" eb="29">
      <t>シュモク</t>
    </rPh>
    <phoneticPr fontId="18"/>
  </si>
  <si>
    <r>
      <t>※すべての教材のご利用はご注文いただきました教室内でのみ</t>
    </r>
    <r>
      <rPr>
        <u/>
        <sz val="10"/>
        <color rgb="FFFF0000"/>
        <rFont val="ＭＳ ゴシック"/>
        <family val="3"/>
        <charset val="128"/>
      </rPr>
      <t>【無断転載禁止】</t>
    </r>
    <r>
      <rPr>
        <u/>
        <sz val="10"/>
        <color indexed="8"/>
        <rFont val="ＭＳ ゴシック"/>
        <family val="3"/>
        <charset val="128"/>
      </rPr>
      <t>にてご使用ください。</t>
    </r>
    <rPh sb="24" eb="25">
      <t>ナイ</t>
    </rPh>
    <phoneticPr fontId="18"/>
  </si>
  <si>
    <t>各 1回～15回</t>
    <rPh sb="0" eb="1">
      <t>カク</t>
    </rPh>
    <rPh sb="3" eb="4">
      <t>カイ</t>
    </rPh>
    <rPh sb="7" eb="8">
      <t>カイ</t>
    </rPh>
    <phoneticPr fontId="18"/>
  </si>
  <si>
    <t>費用(税込み)</t>
    <rPh sb="0" eb="1">
      <t>ヒ</t>
    </rPh>
    <rPh sb="1" eb="2">
      <t>ヨウ</t>
    </rPh>
    <rPh sb="3" eb="5">
      <t>ゼイコ</t>
    </rPh>
    <phoneticPr fontId="18"/>
  </si>
  <si>
    <t xml:space="preserve"> PayPay銀行</t>
    <phoneticPr fontId="18"/>
  </si>
  <si>
    <t>⑨ 個人総合決勝問題　 (各部15回分１セット)</t>
    <rPh sb="2" eb="4">
      <t>コジン</t>
    </rPh>
    <rPh sb="4" eb="6">
      <t>ソウゴウ</t>
    </rPh>
    <rPh sb="6" eb="8">
      <t>ケッショウ</t>
    </rPh>
    <rPh sb="8" eb="10">
      <t>モンダイ</t>
    </rPh>
    <rPh sb="13" eb="15">
      <t>カクブ</t>
    </rPh>
    <rPh sb="17" eb="18">
      <t>カイ</t>
    </rPh>
    <rPh sb="18" eb="19">
      <t>ブン</t>
    </rPh>
    <phoneticPr fontId="18"/>
  </si>
  <si>
    <t>alljapan.k3skill@gmail.com</t>
    <phoneticPr fontId="18"/>
  </si>
  <si>
    <t>　第１部(幼年)</t>
    <rPh sb="1" eb="2">
      <t>ダイ</t>
    </rPh>
    <rPh sb="3" eb="4">
      <t>ブ</t>
    </rPh>
    <rPh sb="5" eb="7">
      <t>ヨウネン</t>
    </rPh>
    <rPh sb="6" eb="7">
      <t>ネン</t>
    </rPh>
    <phoneticPr fontId="18"/>
  </si>
  <si>
    <t>　第２部(1・2年)</t>
    <rPh sb="1" eb="2">
      <t>ダイ</t>
    </rPh>
    <rPh sb="3" eb="4">
      <t>ブ</t>
    </rPh>
    <rPh sb="8" eb="9">
      <t>ネン</t>
    </rPh>
    <phoneticPr fontId="18"/>
  </si>
  <si>
    <t>　第３部(3・4年)</t>
    <rPh sb="1" eb="2">
      <t>ダイ</t>
    </rPh>
    <rPh sb="3" eb="4">
      <t>ブ</t>
    </rPh>
    <rPh sb="8" eb="9">
      <t>ネン</t>
    </rPh>
    <phoneticPr fontId="18"/>
  </si>
  <si>
    <t>　第４部(5・6年)</t>
    <rPh sb="1" eb="2">
      <t>ダイ</t>
    </rPh>
    <rPh sb="3" eb="4">
      <t>ブ</t>
    </rPh>
    <rPh sb="8" eb="9">
      <t>ネン</t>
    </rPh>
    <phoneticPr fontId="18"/>
  </si>
  <si>
    <t>　第５部(中学生)</t>
    <rPh sb="1" eb="2">
      <t>ダイ</t>
    </rPh>
    <rPh sb="3" eb="4">
      <t>ブ</t>
    </rPh>
    <rPh sb="5" eb="8">
      <t>チュウガクセイ</t>
    </rPh>
    <phoneticPr fontId="18"/>
  </si>
  <si>
    <t>　第６部(一般)</t>
    <rPh sb="1" eb="2">
      <t>ダイ</t>
    </rPh>
    <rPh sb="3" eb="4">
      <t>ブ</t>
    </rPh>
    <rPh sb="5" eb="7">
      <t>イッパン</t>
    </rPh>
    <phoneticPr fontId="18"/>
  </si>
  <si>
    <t>◇総合競技はかけ算・わり算・見取算・暗算の４種目です　※塾名入りのPDF問題原稿をEメール(添付)にて販売します。</t>
    <rPh sb="8" eb="9">
      <t>ザン</t>
    </rPh>
    <rPh sb="12" eb="13">
      <t>ザン</t>
    </rPh>
    <rPh sb="14" eb="16">
      <t>ミト</t>
    </rPh>
    <rPh sb="16" eb="17">
      <t>ザン</t>
    </rPh>
    <phoneticPr fontId="18"/>
  </si>
  <si>
    <r>
      <t>●費用は下記までお振込みください。</t>
    </r>
    <r>
      <rPr>
        <b/>
        <sz val="10.5"/>
        <color rgb="FFFF0000"/>
        <rFont val="ＭＳ ゴシック"/>
        <family val="3"/>
        <charset val="128"/>
      </rPr>
      <t>ご入金確認後発送</t>
    </r>
    <r>
      <rPr>
        <sz val="10.5"/>
        <color indexed="8"/>
        <rFont val="ＭＳ ゴシック"/>
        <family val="3"/>
        <charset val="128"/>
      </rPr>
      <t>します</t>
    </r>
    <rPh sb="1" eb="3">
      <t>ヒヨウ</t>
    </rPh>
    <rPh sb="4" eb="6">
      <t>カキ</t>
    </rPh>
    <rPh sb="9" eb="10">
      <t>フ</t>
    </rPh>
    <rPh sb="10" eb="11">
      <t>コ</t>
    </rPh>
    <rPh sb="18" eb="20">
      <t>ニュウキン</t>
    </rPh>
    <rPh sb="20" eb="22">
      <t>カクニン</t>
    </rPh>
    <rPh sb="22" eb="23">
      <t>ゴ</t>
    </rPh>
    <rPh sb="23" eb="25">
      <t>ハッソウ</t>
    </rPh>
    <phoneticPr fontId="18"/>
  </si>
  <si>
    <t>5部</t>
    <rPh sb="1" eb="2">
      <t>ブ</t>
    </rPh>
    <phoneticPr fontId="18"/>
  </si>
  <si>
    <t>6部</t>
    <rPh sb="1" eb="2">
      <t>ブ</t>
    </rPh>
    <phoneticPr fontId="18"/>
  </si>
  <si>
    <t>All Japan Soroban Championship 2026年版 新作教材注文書</t>
    <rPh sb="35" eb="37">
      <t>ネンバン</t>
    </rPh>
    <rPh sb="38" eb="40">
      <t>シンサク</t>
    </rPh>
    <rPh sb="40" eb="42">
      <t>キョウザイ</t>
    </rPh>
    <rPh sb="42" eb="45">
      <t>チュウモンショ</t>
    </rPh>
    <phoneticPr fontId="18"/>
  </si>
  <si>
    <t>NEW!!</t>
    <phoneticPr fontId="18"/>
  </si>
  <si>
    <t>読上算･読上暗算 各５０回</t>
    <rPh sb="0" eb="1">
      <t>ヨ</t>
    </rPh>
    <rPh sb="1" eb="2">
      <t>ア</t>
    </rPh>
    <rPh sb="2" eb="3">
      <t>ザン</t>
    </rPh>
    <rPh sb="4" eb="5">
      <t>ヨ</t>
    </rPh>
    <rPh sb="5" eb="6">
      <t>ア</t>
    </rPh>
    <rPh sb="6" eb="8">
      <t>アンザン</t>
    </rPh>
    <rPh sb="9" eb="10">
      <t>カク</t>
    </rPh>
    <rPh sb="12" eb="13">
      <t>カイ</t>
    </rPh>
    <phoneticPr fontId="18"/>
  </si>
  <si>
    <t>50回</t>
    <rPh sb="2" eb="3">
      <t>カイ</t>
    </rPh>
    <phoneticPr fontId="18"/>
  </si>
  <si>
    <t>各5,000円</t>
    <rPh sb="0" eb="1">
      <t>カク</t>
    </rPh>
    <rPh sb="6" eb="7">
      <t>エン</t>
    </rPh>
    <phoneticPr fontId="18"/>
  </si>
  <si>
    <t>【Ａ３サイズ両面で１回分の縮小版】</t>
    <phoneticPr fontId="18"/>
  </si>
  <si>
    <t>⑩　個人総合競技縮小版</t>
    <rPh sb="2" eb="8">
      <t>コジンソウゴウキョウギ</t>
    </rPh>
    <rPh sb="8" eb="11">
      <t>シュクショウバン</t>
    </rPh>
    <phoneticPr fontId="18"/>
  </si>
  <si>
    <t>ＰＤＦ教材の受付は2026年1月9日(金)より受付
1月15日（木）より販売送信いたします</t>
    <rPh sb="6" eb="8">
      <t>ウケツケ</t>
    </rPh>
    <rPh sb="13" eb="14">
      <t>ネン</t>
    </rPh>
    <rPh sb="15" eb="16">
      <t>/</t>
    </rPh>
    <rPh sb="19" eb="20">
      <t>キン</t>
    </rPh>
    <rPh sb="23" eb="25">
      <t>ウケツケ</t>
    </rPh>
    <rPh sb="27" eb="28">
      <t>ガツ</t>
    </rPh>
    <rPh sb="30" eb="31">
      <t>ニチ</t>
    </rPh>
    <rPh sb="32" eb="33">
      <t>モク</t>
    </rPh>
    <rPh sb="36" eb="38">
      <t>ハンバイ</t>
    </rPh>
    <rPh sb="38" eb="40">
      <t>ソウシン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</si>
</sst>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General&quot;セット&quot;"/>
  </numFmts>
  <fonts count="53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8"/>
      <color theme="1"/>
      <name val="ＤＦＧ極太明朝体"/>
      <family val="1"/>
      <charset val="128"/>
    </font>
    <font>
      <sz val="12"/>
      <color rgb="FFFF0000"/>
      <name val="ＭＳ ゴシック"/>
      <family val="3"/>
      <charset val="128"/>
    </font>
    <font>
      <sz val="12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color indexed="8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20"/>
      <color rgb="FFFF000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6"/>
      <color indexed="8"/>
      <name val="游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5" fillId="18" borderId="10" xfId="0" applyFont="1" applyFill="1" applyBorder="1" applyAlignment="1">
      <alignment horizontal="center" vertical="center" shrinkToFit="1"/>
    </xf>
    <xf numFmtId="0" fontId="34" fillId="18" borderId="10" xfId="0" applyFont="1" applyFill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176" fontId="34" fillId="0" borderId="10" xfId="0" applyNumberFormat="1" applyFont="1" applyBorder="1" applyAlignment="1">
      <alignment horizontal="right" vertical="center" shrinkToFit="1"/>
    </xf>
    <xf numFmtId="0" fontId="34" fillId="0" borderId="10" xfId="0" applyFont="1" applyBorder="1" applyAlignment="1">
      <alignment horizontal="left" vertical="center" shrinkToFit="1"/>
    </xf>
    <xf numFmtId="0" fontId="36" fillId="0" borderId="10" xfId="0" applyFont="1" applyBorder="1" applyAlignment="1" applyProtection="1">
      <alignment horizontal="center" vertical="center"/>
      <protection locked="0"/>
    </xf>
    <xf numFmtId="5" fontId="34" fillId="0" borderId="10" xfId="0" applyNumberFormat="1" applyFont="1" applyBorder="1">
      <alignment vertical="center"/>
    </xf>
    <xf numFmtId="0" fontId="34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4" fillId="20" borderId="12" xfId="0" applyFont="1" applyFill="1" applyBorder="1" applyAlignment="1">
      <alignment horizontal="center" vertical="center" shrinkToFit="1"/>
    </xf>
    <xf numFmtId="177" fontId="34" fillId="20" borderId="30" xfId="0" applyNumberFormat="1" applyFont="1" applyFill="1" applyBorder="1" applyAlignment="1">
      <alignment vertical="center" shrinkToFit="1"/>
    </xf>
    <xf numFmtId="176" fontId="37" fillId="20" borderId="15" xfId="33" applyNumberFormat="1" applyFont="1" applyFill="1" applyBorder="1" applyAlignment="1" applyProtection="1">
      <alignment horizontal="right" vertical="center" shrinkToFit="1"/>
    </xf>
    <xf numFmtId="0" fontId="34" fillId="0" borderId="11" xfId="0" applyFont="1" applyBorder="1" applyAlignment="1">
      <alignment horizontal="left" vertical="center" shrinkToFit="1"/>
    </xf>
    <xf numFmtId="0" fontId="36" fillId="0" borderId="11" xfId="0" applyFont="1" applyBorder="1" applyAlignment="1" applyProtection="1">
      <alignment horizontal="center" vertical="center"/>
      <protection locked="0"/>
    </xf>
    <xf numFmtId="5" fontId="34" fillId="0" borderId="11" xfId="0" applyNumberFormat="1" applyFont="1" applyBorder="1">
      <alignment vertical="center"/>
    </xf>
    <xf numFmtId="177" fontId="34" fillId="20" borderId="30" xfId="0" applyNumberFormat="1" applyFont="1" applyFill="1" applyBorder="1">
      <alignment vertical="center"/>
    </xf>
    <xf numFmtId="0" fontId="38" fillId="0" borderId="11" xfId="0" applyFont="1" applyBorder="1" applyAlignment="1" applyProtection="1">
      <alignment horizontal="center" vertical="center" shrinkToFit="1"/>
      <protection locked="0"/>
    </xf>
    <xf numFmtId="176" fontId="34" fillId="0" borderId="11" xfId="0" applyNumberFormat="1" applyFont="1" applyBorder="1" applyAlignment="1">
      <alignment horizontal="right" vertical="center" shrinkToFit="1"/>
    </xf>
    <xf numFmtId="0" fontId="39" fillId="0" borderId="18" xfId="0" applyFont="1" applyBorder="1" applyAlignment="1">
      <alignment vertical="center" shrinkToFit="1"/>
    </xf>
    <xf numFmtId="0" fontId="34" fillId="19" borderId="17" xfId="0" applyFont="1" applyFill="1" applyBorder="1" applyAlignment="1">
      <alignment vertical="center" shrinkToFit="1"/>
    </xf>
    <xf numFmtId="0" fontId="34" fillId="19" borderId="19" xfId="0" applyFont="1" applyFill="1" applyBorder="1" applyAlignment="1">
      <alignment vertical="center" shrinkToFit="1"/>
    </xf>
    <xf numFmtId="0" fontId="41" fillId="0" borderId="0" xfId="0" applyFont="1" applyAlignment="1">
      <alignment vertical="center" shrinkToFit="1"/>
    </xf>
    <xf numFmtId="0" fontId="43" fillId="0" borderId="0" xfId="0" applyFont="1" applyAlignment="1">
      <alignment horizontal="left" vertical="center"/>
    </xf>
    <xf numFmtId="0" fontId="34" fillId="0" borderId="26" xfId="0" applyFont="1" applyBorder="1" applyAlignment="1">
      <alignment horizontal="left" vertical="center" shrinkToFi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0" xfId="0" applyFont="1">
      <alignment vertical="center"/>
    </xf>
    <xf numFmtId="0" fontId="51" fillId="0" borderId="0" xfId="0" applyFont="1" applyAlignment="1">
      <alignment vertical="center" shrinkToFit="1"/>
    </xf>
    <xf numFmtId="0" fontId="34" fillId="0" borderId="27" xfId="0" applyFont="1" applyBorder="1" applyAlignment="1">
      <alignment horizontal="left" vertical="center" shrinkToFit="1"/>
    </xf>
    <xf numFmtId="6" fontId="43" fillId="0" borderId="31" xfId="0" applyNumberFormat="1" applyFont="1" applyBorder="1" applyAlignment="1" applyProtection="1">
      <alignment horizontal="center" vertical="center"/>
      <protection locked="0"/>
    </xf>
    <xf numFmtId="6" fontId="43" fillId="0" borderId="10" xfId="0" applyNumberFormat="1" applyFont="1" applyBorder="1" applyAlignment="1" applyProtection="1">
      <alignment horizontal="center" vertical="center"/>
      <protection locked="0"/>
    </xf>
    <xf numFmtId="0" fontId="49" fillId="0" borderId="22" xfId="0" applyFont="1" applyBorder="1" applyAlignment="1" applyProtection="1">
      <alignment vertical="center" shrinkToFit="1"/>
      <protection locked="0"/>
    </xf>
    <xf numFmtId="0" fontId="49" fillId="0" borderId="13" xfId="0" applyFont="1" applyBorder="1" applyAlignment="1" applyProtection="1">
      <alignment vertical="center" shrinkToFit="1"/>
      <protection locked="0"/>
    </xf>
    <xf numFmtId="0" fontId="49" fillId="0" borderId="40" xfId="0" applyFont="1" applyBorder="1" applyAlignment="1" applyProtection="1">
      <alignment vertical="center" shrinkToFit="1"/>
      <protection locked="0"/>
    </xf>
    <xf numFmtId="0" fontId="30" fillId="0" borderId="38" xfId="0" applyFont="1" applyBorder="1" applyAlignment="1">
      <alignment vertical="center" wrapText="1" shrinkToFit="1"/>
    </xf>
    <xf numFmtId="5" fontId="40" fillId="21" borderId="14" xfId="0" applyNumberFormat="1" applyFont="1" applyFill="1" applyBorder="1" applyAlignment="1">
      <alignment horizontal="right" vertical="center" shrinkToFit="1"/>
    </xf>
    <xf numFmtId="5" fontId="40" fillId="21" borderId="16" xfId="0" applyNumberFormat="1" applyFont="1" applyFill="1" applyBorder="1" applyAlignment="1">
      <alignment horizontal="right" vertical="center" shrinkToFit="1"/>
    </xf>
    <xf numFmtId="0" fontId="52" fillId="0" borderId="0" xfId="0" applyFont="1" applyAlignment="1">
      <alignment horizontal="left" vertical="center" shrinkToFit="1"/>
    </xf>
    <xf numFmtId="0" fontId="44" fillId="0" borderId="0" xfId="0" applyFont="1" applyAlignment="1">
      <alignment horizontal="center" vertical="center" wrapText="1"/>
    </xf>
    <xf numFmtId="0" fontId="47" fillId="19" borderId="35" xfId="43" applyFont="1" applyFill="1" applyBorder="1" applyAlignment="1">
      <alignment horizontal="center" vertical="center"/>
    </xf>
    <xf numFmtId="0" fontId="48" fillId="19" borderId="0" xfId="0" applyFont="1" applyFill="1" applyAlignment="1">
      <alignment horizontal="center" vertical="center"/>
    </xf>
    <xf numFmtId="0" fontId="48" fillId="19" borderId="32" xfId="0" applyFont="1" applyFill="1" applyBorder="1" applyAlignment="1">
      <alignment horizontal="center" vertical="center"/>
    </xf>
    <xf numFmtId="0" fontId="48" fillId="19" borderId="22" xfId="0" applyFont="1" applyFill="1" applyBorder="1" applyAlignment="1">
      <alignment horizontal="center" vertical="center"/>
    </xf>
    <xf numFmtId="0" fontId="48" fillId="19" borderId="13" xfId="0" applyFont="1" applyFill="1" applyBorder="1" applyAlignment="1">
      <alignment horizontal="center" vertical="center"/>
    </xf>
    <xf numFmtId="0" fontId="48" fillId="19" borderId="29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0" fontId="42" fillId="0" borderId="28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36" xfId="0" applyFont="1" applyBorder="1" applyAlignment="1">
      <alignment horizontal="center" vertical="center" shrinkToFit="1"/>
    </xf>
    <xf numFmtId="0" fontId="42" fillId="0" borderId="17" xfId="0" applyFont="1" applyBorder="1" applyAlignment="1">
      <alignment horizontal="center" vertical="center" shrinkToFit="1"/>
    </xf>
    <xf numFmtId="0" fontId="42" fillId="0" borderId="18" xfId="0" applyFont="1" applyBorder="1" applyAlignment="1">
      <alignment horizontal="center" vertical="center" shrinkToFit="1"/>
    </xf>
    <xf numFmtId="0" fontId="37" fillId="19" borderId="21" xfId="0" applyFont="1" applyFill="1" applyBorder="1" applyAlignment="1">
      <alignment horizontal="center" vertical="center" wrapText="1" shrinkToFit="1"/>
    </xf>
    <xf numFmtId="0" fontId="37" fillId="19" borderId="17" xfId="0" applyFont="1" applyFill="1" applyBorder="1" applyAlignment="1">
      <alignment horizontal="center" vertical="center" shrinkToFit="1"/>
    </xf>
    <xf numFmtId="0" fontId="37" fillId="19" borderId="19" xfId="0" applyFont="1" applyFill="1" applyBorder="1" applyAlignment="1">
      <alignment horizontal="center" vertical="center" shrinkToFit="1"/>
    </xf>
    <xf numFmtId="0" fontId="37" fillId="19" borderId="22" xfId="0" applyFont="1" applyFill="1" applyBorder="1" applyAlignment="1">
      <alignment horizontal="center" vertical="center" shrinkToFit="1"/>
    </xf>
    <xf numFmtId="0" fontId="37" fillId="19" borderId="13" xfId="0" applyFont="1" applyFill="1" applyBorder="1" applyAlignment="1">
      <alignment horizontal="center" vertical="center" shrinkToFit="1"/>
    </xf>
    <xf numFmtId="0" fontId="37" fillId="19" borderId="29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0" fontId="34" fillId="22" borderId="27" xfId="0" applyFont="1" applyFill="1" applyBorder="1" applyAlignment="1">
      <alignment horizontal="center" vertical="center" shrinkToFit="1"/>
    </xf>
    <xf numFmtId="0" fontId="34" fillId="22" borderId="31" xfId="0" applyFont="1" applyFill="1" applyBorder="1" applyAlignment="1">
      <alignment horizontal="center" vertical="center" shrinkToFit="1"/>
    </xf>
    <xf numFmtId="0" fontId="46" fillId="0" borderId="21" xfId="43" applyBorder="1" applyAlignment="1" applyProtection="1">
      <alignment horizontal="center" vertical="center" shrinkToFit="1"/>
      <protection locked="0"/>
    </xf>
    <xf numFmtId="0" fontId="46" fillId="0" borderId="17" xfId="43" applyBorder="1" applyAlignment="1" applyProtection="1">
      <alignment horizontal="center" vertical="center" shrinkToFit="1"/>
      <protection locked="0"/>
    </xf>
    <xf numFmtId="0" fontId="46" fillId="0" borderId="18" xfId="43" applyBorder="1" applyAlignment="1" applyProtection="1">
      <alignment horizontal="center" vertical="center" shrinkToFit="1"/>
      <protection locked="0"/>
    </xf>
    <xf numFmtId="0" fontId="46" fillId="0" borderId="35" xfId="43" applyBorder="1" applyAlignment="1" applyProtection="1">
      <alignment horizontal="center" vertical="center" shrinkToFit="1"/>
      <protection locked="0"/>
    </xf>
    <xf numFmtId="0" fontId="46" fillId="0" borderId="0" xfId="43" applyBorder="1" applyAlignment="1" applyProtection="1">
      <alignment horizontal="center" vertical="center" shrinkToFit="1"/>
      <protection locked="0"/>
    </xf>
    <xf numFmtId="0" fontId="46" fillId="0" borderId="26" xfId="43" applyBorder="1" applyAlignment="1" applyProtection="1">
      <alignment horizontal="center" vertical="center" shrinkToFit="1"/>
      <protection locked="0"/>
    </xf>
    <xf numFmtId="0" fontId="30" fillId="0" borderId="37" xfId="0" applyFont="1" applyBorder="1" applyAlignment="1">
      <alignment horizontal="center" vertical="center" wrapText="1" shrinkToFit="1"/>
    </xf>
    <xf numFmtId="0" fontId="30" fillId="0" borderId="44" xfId="0" applyFont="1" applyBorder="1" applyAlignment="1">
      <alignment horizontal="center" vertical="center" wrapText="1" shrinkToFit="1"/>
    </xf>
    <xf numFmtId="0" fontId="34" fillId="0" borderId="13" xfId="0" applyFont="1" applyBorder="1" applyAlignment="1">
      <alignment horizontal="left" vertical="center" shrinkToFit="1"/>
    </xf>
    <xf numFmtId="0" fontId="35" fillId="18" borderId="10" xfId="0" applyFont="1" applyFill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3" fillId="0" borderId="21" xfId="0" applyFont="1" applyBorder="1" applyAlignment="1" applyProtection="1">
      <alignment horizontal="center" vertical="center" shrinkToFit="1"/>
      <protection locked="0"/>
    </xf>
    <xf numFmtId="0" fontId="33" fillId="0" borderId="17" xfId="0" applyFont="1" applyBorder="1" applyAlignment="1" applyProtection="1">
      <alignment horizontal="center" vertical="center" shrinkToFit="1"/>
      <protection locked="0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22" xfId="0" applyFont="1" applyBorder="1" applyAlignment="1" applyProtection="1">
      <alignment horizontal="center" vertical="center" shrinkToFit="1"/>
      <protection locked="0"/>
    </xf>
    <xf numFmtId="0" fontId="33" fillId="0" borderId="13" xfId="0" applyFont="1" applyBorder="1" applyAlignment="1" applyProtection="1">
      <alignment horizontal="center" vertical="center" shrinkToFit="1"/>
      <protection locked="0"/>
    </xf>
    <xf numFmtId="0" fontId="33" fillId="0" borderId="40" xfId="0" applyFont="1" applyBorder="1" applyAlignment="1" applyProtection="1">
      <alignment horizontal="center" vertical="center" shrinkToFit="1"/>
      <protection locked="0"/>
    </xf>
    <xf numFmtId="49" fontId="33" fillId="0" borderId="14" xfId="0" applyNumberFormat="1" applyFont="1" applyBorder="1" applyAlignment="1" applyProtection="1">
      <alignment horizontal="center" vertical="center" shrinkToFit="1"/>
      <protection locked="0"/>
    </xf>
    <xf numFmtId="49" fontId="33" fillId="0" borderId="16" xfId="0" applyNumberFormat="1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shrinkToFit="1"/>
    </xf>
    <xf numFmtId="0" fontId="33" fillId="0" borderId="41" xfId="0" applyFont="1" applyBorder="1" applyAlignment="1" applyProtection="1">
      <alignment horizontal="center" vertical="center" shrinkToFit="1"/>
      <protection locked="0"/>
    </xf>
    <xf numFmtId="0" fontId="33" fillId="0" borderId="42" xfId="0" applyFont="1" applyBorder="1" applyAlignment="1" applyProtection="1">
      <alignment horizontal="center" vertical="center" shrinkToFit="1"/>
      <protection locked="0"/>
    </xf>
    <xf numFmtId="0" fontId="33" fillId="0" borderId="43" xfId="0" applyFont="1" applyBorder="1" applyAlignment="1" applyProtection="1">
      <alignment horizontal="center" vertical="center" shrinkToFit="1"/>
      <protection locked="0"/>
    </xf>
    <xf numFmtId="0" fontId="34" fillId="19" borderId="21" xfId="0" applyFont="1" applyFill="1" applyBorder="1" applyAlignment="1">
      <alignment horizontal="center" vertical="center" shrinkToFit="1"/>
    </xf>
    <xf numFmtId="0" fontId="34" fillId="19" borderId="17" xfId="0" applyFont="1" applyFill="1" applyBorder="1" applyAlignment="1">
      <alignment horizontal="center" vertical="center" shrinkToFit="1"/>
    </xf>
    <xf numFmtId="0" fontId="30" fillId="21" borderId="20" xfId="0" applyFont="1" applyFill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ljapan.k3skil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5"/>
  <sheetViews>
    <sheetView tabSelected="1" zoomScaleNormal="100" workbookViewId="0">
      <selection activeCell="N26" sqref="N26"/>
    </sheetView>
  </sheetViews>
  <sheetFormatPr defaultColWidth="9" defaultRowHeight="16.350000000000001" customHeight="1" x14ac:dyDescent="0.2"/>
  <cols>
    <col min="1" max="1" width="16.6640625" style="1" customWidth="1"/>
    <col min="2" max="2" width="12.88671875" style="1" customWidth="1"/>
    <col min="3" max="3" width="11.6640625" style="1" customWidth="1"/>
    <col min="4" max="4" width="1.6640625" style="1" customWidth="1"/>
    <col min="5" max="5" width="10.21875" style="1" customWidth="1"/>
    <col min="6" max="6" width="15.6640625" style="1" customWidth="1"/>
    <col min="7" max="7" width="12.88671875" style="1" customWidth="1"/>
    <col min="8" max="8" width="8.88671875" style="1" customWidth="1"/>
    <col min="9" max="9" width="1.6640625" style="1" customWidth="1"/>
    <col min="10" max="10" width="17.6640625" style="1" customWidth="1"/>
    <col min="11" max="12" width="12.88671875" style="1" customWidth="1"/>
    <col min="13" max="13" width="13.6640625" style="1" customWidth="1"/>
    <col min="14" max="16384" width="9" style="1"/>
  </cols>
  <sheetData>
    <row r="1" spans="1:13" ht="16.350000000000001" customHeight="1" x14ac:dyDescent="0.2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6.350000000000001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s="2" customFormat="1" ht="16.350000000000001" customHeight="1" x14ac:dyDescent="0.2">
      <c r="A3" s="114" t="s">
        <v>43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s="8" customFormat="1" ht="16.350000000000001" customHeight="1" x14ac:dyDescent="0.2">
      <c r="A4" s="118" t="s">
        <v>30</v>
      </c>
      <c r="B4" s="118"/>
      <c r="C4" s="118"/>
      <c r="D4" s="11"/>
      <c r="E4" s="118" t="s">
        <v>22</v>
      </c>
      <c r="F4" s="118"/>
      <c r="G4" s="118"/>
      <c r="H4" s="118"/>
      <c r="I4" s="11"/>
      <c r="J4" s="12"/>
      <c r="K4" s="13"/>
      <c r="L4" s="13"/>
      <c r="M4" s="13"/>
    </row>
    <row r="5" spans="1:13" s="10" customFormat="1" ht="16.350000000000001" customHeight="1" x14ac:dyDescent="0.2">
      <c r="A5" s="91" t="s">
        <v>9</v>
      </c>
      <c r="B5" s="91"/>
      <c r="C5" s="91"/>
      <c r="D5" s="11"/>
      <c r="E5" s="91" t="s">
        <v>29</v>
      </c>
      <c r="F5" s="91"/>
      <c r="G5" s="91"/>
      <c r="H5" s="91"/>
      <c r="I5" s="14"/>
      <c r="J5" s="43" t="s">
        <v>35</v>
      </c>
      <c r="K5" s="14"/>
      <c r="L5" s="14"/>
      <c r="M5" s="14"/>
    </row>
    <row r="6" spans="1:13" s="10" customFormat="1" ht="16.350000000000001" customHeight="1" x14ac:dyDescent="0.2">
      <c r="A6" s="15" t="s">
        <v>3</v>
      </c>
      <c r="B6" s="16" t="s">
        <v>4</v>
      </c>
      <c r="C6" s="16" t="s">
        <v>33</v>
      </c>
      <c r="D6" s="14"/>
      <c r="E6" s="92" t="s">
        <v>3</v>
      </c>
      <c r="F6" s="92"/>
      <c r="G6" s="16" t="s">
        <v>4</v>
      </c>
      <c r="H6" s="16" t="s">
        <v>33</v>
      </c>
      <c r="I6" s="14"/>
      <c r="J6" s="92" t="s">
        <v>16</v>
      </c>
      <c r="K6" s="16" t="s">
        <v>23</v>
      </c>
      <c r="L6" s="16" t="s">
        <v>24</v>
      </c>
      <c r="M6" s="16" t="s">
        <v>33</v>
      </c>
    </row>
    <row r="7" spans="1:13" s="10" customFormat="1" ht="16.350000000000001" customHeight="1" x14ac:dyDescent="0.2">
      <c r="A7" s="17" t="s">
        <v>32</v>
      </c>
      <c r="B7" s="18"/>
      <c r="C7" s="19">
        <v>2400</v>
      </c>
      <c r="D7" s="14"/>
      <c r="E7" s="103" t="s">
        <v>18</v>
      </c>
      <c r="F7" s="17" t="s">
        <v>32</v>
      </c>
      <c r="G7" s="18"/>
      <c r="H7" s="19">
        <v>1200</v>
      </c>
      <c r="I7" s="14"/>
      <c r="J7" s="92"/>
      <c r="K7" s="16" t="s">
        <v>4</v>
      </c>
      <c r="L7" s="16" t="s">
        <v>4</v>
      </c>
      <c r="M7" s="16" t="s">
        <v>15</v>
      </c>
    </row>
    <row r="8" spans="1:13" s="10" customFormat="1" ht="16.350000000000001" customHeight="1" x14ac:dyDescent="0.2">
      <c r="A8" s="17" t="s">
        <v>24</v>
      </c>
      <c r="B8" s="18"/>
      <c r="C8" s="19">
        <v>2400</v>
      </c>
      <c r="D8" s="14"/>
      <c r="E8" s="104"/>
      <c r="F8" s="17" t="s">
        <v>24</v>
      </c>
      <c r="G8" s="18"/>
      <c r="H8" s="19">
        <v>1200</v>
      </c>
      <c r="I8" s="14"/>
      <c r="J8" s="20" t="s">
        <v>37</v>
      </c>
      <c r="K8" s="21"/>
      <c r="L8" s="21"/>
      <c r="M8" s="22">
        <f t="shared" ref="M8:M13" si="0">(K8+L8)*1200</f>
        <v>0</v>
      </c>
    </row>
    <row r="9" spans="1:13" s="10" customFormat="1" ht="16.350000000000001" customHeight="1" thickBot="1" x14ac:dyDescent="0.25">
      <c r="A9" s="23" t="s">
        <v>25</v>
      </c>
      <c r="B9" s="24"/>
      <c r="C9" s="19">
        <v>2400</v>
      </c>
      <c r="D9" s="14"/>
      <c r="E9" s="105"/>
      <c r="F9" s="17" t="s">
        <v>25</v>
      </c>
      <c r="G9" s="18"/>
      <c r="H9" s="19">
        <v>1200</v>
      </c>
      <c r="I9" s="14"/>
      <c r="J9" s="20" t="s">
        <v>38</v>
      </c>
      <c r="K9" s="21"/>
      <c r="L9" s="21"/>
      <c r="M9" s="22">
        <f t="shared" si="0"/>
        <v>0</v>
      </c>
    </row>
    <row r="10" spans="1:13" s="10" customFormat="1" ht="16.350000000000001" customHeight="1" thickBot="1" x14ac:dyDescent="0.25">
      <c r="A10" s="25" t="s">
        <v>1</v>
      </c>
      <c r="B10" s="26">
        <f>SUM(B7:B9)</f>
        <v>0</v>
      </c>
      <c r="C10" s="27">
        <f>SUM(B7:B9)*2400</f>
        <v>0</v>
      </c>
      <c r="D10" s="14"/>
      <c r="E10" s="14"/>
      <c r="F10" s="25" t="s">
        <v>1</v>
      </c>
      <c r="G10" s="26">
        <f>SUM(G7:G9)</f>
        <v>0</v>
      </c>
      <c r="H10" s="27">
        <f>G10*1200</f>
        <v>0</v>
      </c>
      <c r="I10" s="14"/>
      <c r="J10" s="20" t="s">
        <v>39</v>
      </c>
      <c r="K10" s="21"/>
      <c r="L10" s="21"/>
      <c r="M10" s="22">
        <f t="shared" si="0"/>
        <v>0</v>
      </c>
    </row>
    <row r="11" spans="1:13" s="10" customFormat="1" ht="16.350000000000001" customHeight="1" x14ac:dyDescent="0.2">
      <c r="A11" s="91" t="s">
        <v>10</v>
      </c>
      <c r="B11" s="91"/>
      <c r="C11" s="91"/>
      <c r="D11" s="14"/>
      <c r="E11" s="103" t="s">
        <v>19</v>
      </c>
      <c r="F11" s="17" t="s">
        <v>32</v>
      </c>
      <c r="G11" s="18"/>
      <c r="H11" s="19">
        <v>1200</v>
      </c>
      <c r="I11" s="14"/>
      <c r="J11" s="20" t="s">
        <v>40</v>
      </c>
      <c r="K11" s="21"/>
      <c r="L11" s="21"/>
      <c r="M11" s="22">
        <f t="shared" si="0"/>
        <v>0</v>
      </c>
    </row>
    <row r="12" spans="1:13" s="8" customFormat="1" ht="16.350000000000001" customHeight="1" x14ac:dyDescent="0.2">
      <c r="A12" s="15" t="s">
        <v>3</v>
      </c>
      <c r="B12" s="16" t="s">
        <v>4</v>
      </c>
      <c r="C12" s="16" t="s">
        <v>33</v>
      </c>
      <c r="D12" s="14"/>
      <c r="E12" s="104"/>
      <c r="F12" s="17" t="s">
        <v>24</v>
      </c>
      <c r="G12" s="18"/>
      <c r="H12" s="19">
        <v>1200</v>
      </c>
      <c r="I12" s="11"/>
      <c r="J12" s="20" t="s">
        <v>41</v>
      </c>
      <c r="K12" s="21"/>
      <c r="L12" s="21"/>
      <c r="M12" s="22">
        <f t="shared" si="0"/>
        <v>0</v>
      </c>
    </row>
    <row r="13" spans="1:13" s="10" customFormat="1" ht="16.350000000000001" customHeight="1" thickBot="1" x14ac:dyDescent="0.25">
      <c r="A13" s="17" t="s">
        <v>32</v>
      </c>
      <c r="B13" s="18"/>
      <c r="C13" s="19">
        <v>2400</v>
      </c>
      <c r="D13" s="11"/>
      <c r="E13" s="105"/>
      <c r="F13" s="17" t="s">
        <v>25</v>
      </c>
      <c r="G13" s="18"/>
      <c r="H13" s="19">
        <v>1200</v>
      </c>
      <c r="I13" s="14"/>
      <c r="J13" s="28" t="s">
        <v>42</v>
      </c>
      <c r="K13" s="21"/>
      <c r="L13" s="29"/>
      <c r="M13" s="30">
        <f t="shared" si="0"/>
        <v>0</v>
      </c>
    </row>
    <row r="14" spans="1:13" s="10" customFormat="1" ht="16.350000000000001" customHeight="1" thickBot="1" x14ac:dyDescent="0.25">
      <c r="A14" s="17" t="s">
        <v>24</v>
      </c>
      <c r="B14" s="18"/>
      <c r="C14" s="19">
        <v>2400</v>
      </c>
      <c r="D14" s="14"/>
      <c r="E14" s="14"/>
      <c r="F14" s="25" t="s">
        <v>1</v>
      </c>
      <c r="G14" s="26">
        <f>SUM(G11:G13)</f>
        <v>0</v>
      </c>
      <c r="H14" s="27">
        <f>G14*1200</f>
        <v>0</v>
      </c>
      <c r="I14" s="14"/>
      <c r="J14" s="25" t="s">
        <v>1</v>
      </c>
      <c r="K14" s="31">
        <f>SUM(K8:K13)</f>
        <v>0</v>
      </c>
      <c r="L14" s="31">
        <f>SUM(L8:L13)</f>
        <v>0</v>
      </c>
      <c r="M14" s="27">
        <f>SUM(K8:L13)*1200</f>
        <v>0</v>
      </c>
    </row>
    <row r="15" spans="1:13" s="10" customFormat="1" ht="16.350000000000001" customHeight="1" thickBot="1" x14ac:dyDescent="0.25">
      <c r="A15" s="23" t="s">
        <v>25</v>
      </c>
      <c r="B15" s="24"/>
      <c r="C15" s="19">
        <v>2400</v>
      </c>
      <c r="D15" s="14"/>
      <c r="E15" s="103" t="s">
        <v>20</v>
      </c>
      <c r="F15" s="17" t="s">
        <v>32</v>
      </c>
      <c r="G15" s="18"/>
      <c r="H15" s="19">
        <v>1200</v>
      </c>
      <c r="I15" s="14"/>
      <c r="J15" s="44" t="s">
        <v>48</v>
      </c>
    </row>
    <row r="16" spans="1:13" s="10" customFormat="1" ht="16.350000000000001" customHeight="1" thickBot="1" x14ac:dyDescent="0.25">
      <c r="A16" s="25" t="s">
        <v>1</v>
      </c>
      <c r="B16" s="26">
        <f>SUM(B13:B15)</f>
        <v>0</v>
      </c>
      <c r="C16" s="27">
        <f>SUM(B13:B15)*2400</f>
        <v>0</v>
      </c>
      <c r="D16" s="14"/>
      <c r="E16" s="104"/>
      <c r="F16" s="17" t="s">
        <v>24</v>
      </c>
      <c r="G16" s="18"/>
      <c r="H16" s="19">
        <v>1200</v>
      </c>
      <c r="I16" s="14"/>
      <c r="J16" s="54" t="s">
        <v>53</v>
      </c>
      <c r="K16" s="54"/>
      <c r="L16" s="54"/>
      <c r="M16" s="54"/>
    </row>
    <row r="17" spans="1:13" s="10" customFormat="1" ht="16.350000000000001" customHeight="1" thickBot="1" x14ac:dyDescent="0.25">
      <c r="A17" s="91" t="s">
        <v>11</v>
      </c>
      <c r="B17" s="91"/>
      <c r="C17" s="91"/>
      <c r="D17" s="14"/>
      <c r="E17" s="105"/>
      <c r="F17" s="17" t="s">
        <v>25</v>
      </c>
      <c r="G17" s="18"/>
      <c r="H17" s="19">
        <v>1200</v>
      </c>
      <c r="I17" s="14"/>
      <c r="J17" s="115" t="s">
        <v>52</v>
      </c>
      <c r="K17" s="116"/>
      <c r="L17" s="16" t="s">
        <v>4</v>
      </c>
      <c r="M17" s="16" t="s">
        <v>51</v>
      </c>
    </row>
    <row r="18" spans="1:13" s="10" customFormat="1" ht="16.350000000000001" customHeight="1" thickBot="1" x14ac:dyDescent="0.25">
      <c r="A18" s="15" t="s">
        <v>3</v>
      </c>
      <c r="B18" s="16" t="s">
        <v>4</v>
      </c>
      <c r="C18" s="16" t="s">
        <v>33</v>
      </c>
      <c r="D18" s="14"/>
      <c r="E18" s="14"/>
      <c r="F18" s="25" t="s">
        <v>1</v>
      </c>
      <c r="G18" s="26">
        <f>SUM(G15:G17)</f>
        <v>0</v>
      </c>
      <c r="H18" s="27">
        <f>G18*1200</f>
        <v>0</v>
      </c>
      <c r="I18" s="14"/>
      <c r="J18" s="45" t="s">
        <v>37</v>
      </c>
      <c r="K18" s="47" t="s">
        <v>50</v>
      </c>
      <c r="L18" s="21"/>
      <c r="M18" s="22">
        <f>L18*5000</f>
        <v>0</v>
      </c>
    </row>
    <row r="19" spans="1:13" s="10" customFormat="1" ht="16.350000000000001" customHeight="1" x14ac:dyDescent="0.2">
      <c r="A19" s="17" t="s">
        <v>32</v>
      </c>
      <c r="B19" s="18"/>
      <c r="C19" s="19">
        <v>2400</v>
      </c>
      <c r="D19" s="14"/>
      <c r="E19" s="103" t="s">
        <v>21</v>
      </c>
      <c r="F19" s="17" t="s">
        <v>32</v>
      </c>
      <c r="G19" s="18"/>
      <c r="H19" s="19">
        <v>1200</v>
      </c>
      <c r="I19" s="14"/>
      <c r="J19" s="20" t="s">
        <v>38</v>
      </c>
      <c r="K19" s="46" t="s">
        <v>50</v>
      </c>
      <c r="L19" s="21"/>
      <c r="M19" s="22">
        <f t="shared" ref="M19:M23" si="1">L19*5000</f>
        <v>0</v>
      </c>
    </row>
    <row r="20" spans="1:13" s="8" customFormat="1" ht="16.350000000000001" customHeight="1" x14ac:dyDescent="0.2">
      <c r="A20" s="17" t="s">
        <v>24</v>
      </c>
      <c r="B20" s="18"/>
      <c r="C20" s="19">
        <v>2400</v>
      </c>
      <c r="D20" s="14"/>
      <c r="E20" s="104"/>
      <c r="F20" s="17" t="s">
        <v>24</v>
      </c>
      <c r="G20" s="18"/>
      <c r="H20" s="19">
        <v>1200</v>
      </c>
      <c r="I20" s="11"/>
      <c r="J20" s="20" t="s">
        <v>39</v>
      </c>
      <c r="K20" s="46" t="s">
        <v>50</v>
      </c>
      <c r="L20" s="21"/>
      <c r="M20" s="22">
        <f t="shared" si="1"/>
        <v>0</v>
      </c>
    </row>
    <row r="21" spans="1:13" s="10" customFormat="1" ht="16.350000000000001" customHeight="1" thickBot="1" x14ac:dyDescent="0.25">
      <c r="A21" s="23" t="s">
        <v>25</v>
      </c>
      <c r="B21" s="24"/>
      <c r="C21" s="19">
        <v>2400</v>
      </c>
      <c r="D21" s="11"/>
      <c r="E21" s="105"/>
      <c r="F21" s="17" t="s">
        <v>25</v>
      </c>
      <c r="G21" s="18"/>
      <c r="H21" s="19">
        <v>1200</v>
      </c>
      <c r="I21" s="14"/>
      <c r="J21" s="20" t="s">
        <v>40</v>
      </c>
      <c r="K21" s="46" t="s">
        <v>50</v>
      </c>
      <c r="L21" s="21"/>
      <c r="M21" s="22">
        <f t="shared" si="1"/>
        <v>0</v>
      </c>
    </row>
    <row r="22" spans="1:13" s="10" customFormat="1" ht="16.350000000000001" customHeight="1" thickBot="1" x14ac:dyDescent="0.25">
      <c r="A22" s="25" t="s">
        <v>1</v>
      </c>
      <c r="B22" s="26">
        <f>SUM(B19:B21)</f>
        <v>0</v>
      </c>
      <c r="C22" s="27">
        <f>SUM(B19:B21)*2400</f>
        <v>0</v>
      </c>
      <c r="D22" s="14"/>
      <c r="E22" s="14"/>
      <c r="F22" s="25" t="s">
        <v>1</v>
      </c>
      <c r="G22" s="26">
        <f>SUM(G19:G21)</f>
        <v>0</v>
      </c>
      <c r="H22" s="27">
        <f>G22*1200</f>
        <v>0</v>
      </c>
      <c r="I22" s="14"/>
      <c r="J22" s="20" t="s">
        <v>41</v>
      </c>
      <c r="K22" s="46" t="s">
        <v>50</v>
      </c>
      <c r="L22" s="21"/>
      <c r="M22" s="22">
        <f t="shared" si="1"/>
        <v>0</v>
      </c>
    </row>
    <row r="23" spans="1:13" s="10" customFormat="1" ht="16.350000000000001" customHeight="1" thickBot="1" x14ac:dyDescent="0.25">
      <c r="A23" s="91" t="s">
        <v>12</v>
      </c>
      <c r="B23" s="91"/>
      <c r="C23" s="91"/>
      <c r="D23" s="14"/>
      <c r="E23" s="103" t="s">
        <v>45</v>
      </c>
      <c r="F23" s="17" t="s">
        <v>32</v>
      </c>
      <c r="G23" s="18"/>
      <c r="H23" s="19">
        <v>1200</v>
      </c>
      <c r="I23" s="14"/>
      <c r="J23" s="28" t="s">
        <v>42</v>
      </c>
      <c r="K23" s="46" t="s">
        <v>50</v>
      </c>
      <c r="L23" s="29"/>
      <c r="M23" s="22">
        <f t="shared" si="1"/>
        <v>0</v>
      </c>
    </row>
    <row r="24" spans="1:13" s="10" customFormat="1" ht="16.350000000000001" customHeight="1" thickBot="1" x14ac:dyDescent="0.25">
      <c r="A24" s="15" t="s">
        <v>3</v>
      </c>
      <c r="B24" s="16" t="s">
        <v>4</v>
      </c>
      <c r="C24" s="16" t="s">
        <v>33</v>
      </c>
      <c r="D24" s="14"/>
      <c r="E24" s="104"/>
      <c r="F24" s="17" t="s">
        <v>24</v>
      </c>
      <c r="G24" s="18"/>
      <c r="H24" s="19">
        <v>1200</v>
      </c>
      <c r="I24" s="14"/>
      <c r="J24" s="25" t="s">
        <v>1</v>
      </c>
      <c r="K24" s="31"/>
      <c r="L24" s="31">
        <f>SUM(L18:L23)</f>
        <v>0</v>
      </c>
      <c r="M24" s="27">
        <f>SUM(L18:L23)*5000</f>
        <v>0</v>
      </c>
    </row>
    <row r="25" spans="1:13" s="10" customFormat="1" ht="16.350000000000001" customHeight="1" thickBot="1" x14ac:dyDescent="0.25">
      <c r="A25" s="17" t="s">
        <v>32</v>
      </c>
      <c r="B25" s="18"/>
      <c r="C25" s="19">
        <v>2400</v>
      </c>
      <c r="D25" s="14"/>
      <c r="E25" s="105"/>
      <c r="F25" s="17" t="s">
        <v>25</v>
      </c>
      <c r="G25" s="18"/>
      <c r="H25" s="19">
        <v>1200</v>
      </c>
      <c r="I25" s="14"/>
    </row>
    <row r="26" spans="1:13" s="10" customFormat="1" ht="16.350000000000001" customHeight="1" thickBot="1" x14ac:dyDescent="0.25">
      <c r="A26" s="17" t="s">
        <v>24</v>
      </c>
      <c r="B26" s="18"/>
      <c r="C26" s="19">
        <v>2400</v>
      </c>
      <c r="D26" s="14"/>
      <c r="E26" s="14"/>
      <c r="F26" s="25" t="s">
        <v>1</v>
      </c>
      <c r="G26" s="26">
        <f>SUM(G23:G25)</f>
        <v>0</v>
      </c>
      <c r="H26" s="27">
        <f>G26*1200</f>
        <v>0</v>
      </c>
      <c r="I26" s="14"/>
      <c r="J26" s="106" t="s">
        <v>5</v>
      </c>
      <c r="K26" s="107"/>
      <c r="L26" s="108"/>
      <c r="M26" s="109"/>
    </row>
    <row r="27" spans="1:13" s="10" customFormat="1" ht="16.350000000000001" customHeight="1" thickBot="1" x14ac:dyDescent="0.25">
      <c r="A27" s="23" t="s">
        <v>25</v>
      </c>
      <c r="B27" s="24"/>
      <c r="C27" s="19">
        <v>2400</v>
      </c>
      <c r="D27" s="14"/>
      <c r="E27" s="103" t="s">
        <v>46</v>
      </c>
      <c r="F27" s="17" t="s">
        <v>32</v>
      </c>
      <c r="G27" s="18"/>
      <c r="H27" s="19">
        <v>1200</v>
      </c>
      <c r="I27" s="14"/>
      <c r="J27" s="94"/>
      <c r="K27" s="98"/>
      <c r="L27" s="99"/>
      <c r="M27" s="100"/>
    </row>
    <row r="28" spans="1:13" s="8" customFormat="1" ht="16.350000000000001" customHeight="1" thickBot="1" x14ac:dyDescent="0.25">
      <c r="A28" s="25" t="s">
        <v>1</v>
      </c>
      <c r="B28" s="26">
        <f>SUM(B25:B27)</f>
        <v>0</v>
      </c>
      <c r="C28" s="27">
        <f>SUM(B25:B27)*2400</f>
        <v>0</v>
      </c>
      <c r="D28" s="14"/>
      <c r="E28" s="104"/>
      <c r="F28" s="17" t="s">
        <v>24</v>
      </c>
      <c r="G28" s="18"/>
      <c r="H28" s="19">
        <v>1200</v>
      </c>
      <c r="I28" s="11"/>
      <c r="J28" s="93" t="s">
        <v>6</v>
      </c>
      <c r="K28" s="95"/>
      <c r="L28" s="96"/>
      <c r="M28" s="97"/>
    </row>
    <row r="29" spans="1:13" s="10" customFormat="1" ht="16.350000000000001" customHeight="1" thickBot="1" x14ac:dyDescent="0.25">
      <c r="A29" s="91" t="s">
        <v>14</v>
      </c>
      <c r="B29" s="91"/>
      <c r="C29" s="91"/>
      <c r="D29" s="11"/>
      <c r="E29" s="105"/>
      <c r="F29" s="17" t="s">
        <v>25</v>
      </c>
      <c r="G29" s="18"/>
      <c r="H29" s="19">
        <v>1200</v>
      </c>
      <c r="I29" s="14"/>
      <c r="J29" s="94"/>
      <c r="K29" s="98"/>
      <c r="L29" s="99"/>
      <c r="M29" s="100"/>
    </row>
    <row r="30" spans="1:13" s="10" customFormat="1" ht="16.350000000000001" customHeight="1" thickBot="1" x14ac:dyDescent="0.25">
      <c r="A30" s="15" t="s">
        <v>3</v>
      </c>
      <c r="B30" s="16" t="s">
        <v>4</v>
      </c>
      <c r="C30" s="16" t="s">
        <v>33</v>
      </c>
      <c r="D30" s="14"/>
      <c r="E30" s="14"/>
      <c r="F30" s="25" t="s">
        <v>1</v>
      </c>
      <c r="G30" s="26">
        <f>SUM(G27:G29)</f>
        <v>0</v>
      </c>
      <c r="H30" s="27">
        <f>G30*1200</f>
        <v>0</v>
      </c>
      <c r="I30" s="14"/>
      <c r="J30" s="113" t="s">
        <v>7</v>
      </c>
      <c r="K30" s="101"/>
      <c r="L30" s="101"/>
      <c r="M30" s="102"/>
    </row>
    <row r="31" spans="1:13" s="10" customFormat="1" ht="16.350000000000001" customHeight="1" x14ac:dyDescent="0.2">
      <c r="A31" s="17" t="s">
        <v>32</v>
      </c>
      <c r="B31" s="18"/>
      <c r="C31" s="19">
        <v>2400</v>
      </c>
      <c r="D31" s="14"/>
      <c r="E31" s="43" t="s">
        <v>26</v>
      </c>
      <c r="F31" s="11"/>
      <c r="G31" s="11"/>
      <c r="H31" s="11"/>
      <c r="I31" s="14"/>
      <c r="J31" s="113"/>
      <c r="K31" s="101"/>
      <c r="L31" s="101"/>
      <c r="M31" s="102"/>
    </row>
    <row r="32" spans="1:13" s="10" customFormat="1" ht="16.350000000000001" customHeight="1" x14ac:dyDescent="0.2">
      <c r="A32" s="17" t="s">
        <v>24</v>
      </c>
      <c r="B32" s="18"/>
      <c r="C32" s="19">
        <v>2400</v>
      </c>
      <c r="D32" s="14"/>
      <c r="E32" s="81" t="s">
        <v>49</v>
      </c>
      <c r="F32" s="82"/>
      <c r="G32" s="16" t="s">
        <v>4</v>
      </c>
      <c r="H32" s="16" t="s">
        <v>33</v>
      </c>
      <c r="I32" s="14"/>
      <c r="J32" s="89" t="s">
        <v>17</v>
      </c>
      <c r="K32" s="83"/>
      <c r="L32" s="84"/>
      <c r="M32" s="85"/>
    </row>
    <row r="33" spans="1:21" s="10" customFormat="1" ht="16.350000000000001" customHeight="1" thickBot="1" x14ac:dyDescent="0.25">
      <c r="A33" s="23" t="s">
        <v>25</v>
      </c>
      <c r="B33" s="24"/>
      <c r="C33" s="19">
        <v>2400</v>
      </c>
      <c r="D33" s="14"/>
      <c r="E33" s="79" t="s">
        <v>0</v>
      </c>
      <c r="F33" s="80"/>
      <c r="G33" s="32"/>
      <c r="H33" s="33">
        <v>5500</v>
      </c>
      <c r="I33" s="14"/>
      <c r="J33" s="90"/>
      <c r="K33" s="86"/>
      <c r="L33" s="87"/>
      <c r="M33" s="88"/>
    </row>
    <row r="34" spans="1:21" s="10" customFormat="1" ht="16.350000000000001" customHeight="1" thickBot="1" x14ac:dyDescent="0.25">
      <c r="A34" s="25" t="s">
        <v>1</v>
      </c>
      <c r="B34" s="26">
        <f>SUM(B31:B33)</f>
        <v>0</v>
      </c>
      <c r="C34" s="27">
        <f>SUM(B31:B33)*2400</f>
        <v>0</v>
      </c>
      <c r="D34" s="14"/>
      <c r="E34" s="34"/>
      <c r="F34" s="25" t="s">
        <v>1</v>
      </c>
      <c r="G34" s="26">
        <f>SUM(G31:G33)</f>
        <v>0</v>
      </c>
      <c r="H34" s="27">
        <f>SUM(G31:G33)*5500</f>
        <v>0</v>
      </c>
      <c r="I34" s="14"/>
      <c r="J34" s="112" t="s">
        <v>2</v>
      </c>
      <c r="K34" s="52">
        <f>C10+C16+C22+C28+C34+C40+H10+H14+H18+H22+H26+H30+M14+H34+M24</f>
        <v>0</v>
      </c>
      <c r="L34" s="52"/>
      <c r="M34" s="53"/>
    </row>
    <row r="35" spans="1:21" s="10" customFormat="1" ht="16.350000000000001" customHeight="1" x14ac:dyDescent="0.2">
      <c r="A35" s="91" t="s">
        <v>13</v>
      </c>
      <c r="B35" s="91"/>
      <c r="C35" s="91"/>
      <c r="D35" s="14"/>
      <c r="E35" s="110" t="s">
        <v>27</v>
      </c>
      <c r="F35" s="111"/>
      <c r="G35" s="35"/>
      <c r="H35" s="36"/>
      <c r="I35" s="14"/>
      <c r="J35" s="112"/>
      <c r="K35" s="52"/>
      <c r="L35" s="52"/>
      <c r="M35" s="53"/>
      <c r="R35" s="51"/>
      <c r="S35" s="48"/>
      <c r="T35" s="49"/>
      <c r="U35" s="50"/>
    </row>
    <row r="36" spans="1:21" s="10" customFormat="1" ht="16.350000000000001" customHeight="1" x14ac:dyDescent="0.2">
      <c r="A36" s="15" t="s">
        <v>3</v>
      </c>
      <c r="B36" s="16" t="s">
        <v>4</v>
      </c>
      <c r="C36" s="16" t="s">
        <v>33</v>
      </c>
      <c r="D36" s="14"/>
      <c r="E36" s="56" t="s">
        <v>36</v>
      </c>
      <c r="F36" s="57"/>
      <c r="G36" s="57"/>
      <c r="H36" s="58"/>
      <c r="I36" s="37"/>
      <c r="J36" s="68" t="s">
        <v>44</v>
      </c>
      <c r="K36" s="69"/>
      <c r="L36" s="69"/>
      <c r="M36" s="70"/>
    </row>
    <row r="37" spans="1:21" s="10" customFormat="1" ht="16.350000000000001" customHeight="1" x14ac:dyDescent="0.2">
      <c r="A37" s="17" t="s">
        <v>32</v>
      </c>
      <c r="B37" s="18"/>
      <c r="C37" s="19">
        <v>2400</v>
      </c>
      <c r="D37" s="38"/>
      <c r="E37" s="59"/>
      <c r="F37" s="60"/>
      <c r="G37" s="60"/>
      <c r="H37" s="61"/>
      <c r="I37" s="14"/>
      <c r="J37" s="77" t="s">
        <v>34</v>
      </c>
      <c r="K37" s="78"/>
      <c r="L37" s="42"/>
      <c r="M37" s="39"/>
    </row>
    <row r="38" spans="1:21" s="10" customFormat="1" ht="16.350000000000001" customHeight="1" x14ac:dyDescent="0.2">
      <c r="A38" s="17" t="s">
        <v>24</v>
      </c>
      <c r="B38" s="18"/>
      <c r="C38" s="19">
        <v>2400</v>
      </c>
      <c r="D38" s="40"/>
      <c r="E38" s="71" t="s">
        <v>54</v>
      </c>
      <c r="F38" s="72"/>
      <c r="G38" s="72"/>
      <c r="H38" s="73"/>
      <c r="I38" s="14"/>
      <c r="J38" s="65" t="s">
        <v>8</v>
      </c>
      <c r="K38" s="66"/>
      <c r="L38" s="66"/>
      <c r="M38" s="67"/>
    </row>
    <row r="39" spans="1:21" s="8" customFormat="1" ht="16.350000000000001" customHeight="1" thickBot="1" x14ac:dyDescent="0.25">
      <c r="A39" s="23" t="s">
        <v>25</v>
      </c>
      <c r="B39" s="24"/>
      <c r="C39" s="19">
        <v>2400</v>
      </c>
      <c r="D39" s="41"/>
      <c r="E39" s="74"/>
      <c r="F39" s="75"/>
      <c r="G39" s="75"/>
      <c r="H39" s="76"/>
      <c r="I39" s="11"/>
      <c r="J39" s="62" t="s">
        <v>28</v>
      </c>
      <c r="K39" s="63"/>
      <c r="L39" s="63"/>
      <c r="M39" s="64"/>
    </row>
    <row r="40" spans="1:21" s="9" customFormat="1" ht="16.350000000000001" customHeight="1" thickBot="1" x14ac:dyDescent="0.25">
      <c r="A40" s="25" t="s">
        <v>1</v>
      </c>
      <c r="B40" s="26">
        <f>SUM(B37:B39)</f>
        <v>0</v>
      </c>
      <c r="C40" s="27">
        <f>SUM(B37:B39)*2400</f>
        <v>0</v>
      </c>
      <c r="D40" s="11"/>
      <c r="E40" s="55" t="s">
        <v>31</v>
      </c>
      <c r="F40" s="55"/>
      <c r="G40" s="55"/>
      <c r="H40" s="55"/>
      <c r="I40" s="55"/>
      <c r="J40" s="55"/>
      <c r="K40" s="55"/>
      <c r="L40" s="55"/>
      <c r="M40" s="55"/>
    </row>
    <row r="44" spans="1:21" s="3" customFormat="1" ht="16.350000000000001" customHeight="1" x14ac:dyDescent="0.2">
      <c r="A44" s="1"/>
      <c r="B44" s="1"/>
      <c r="C44" s="1"/>
      <c r="D44" s="1"/>
      <c r="I44" s="4"/>
    </row>
    <row r="45" spans="1:21" s="3" customFormat="1" ht="16.350000000000001" customHeight="1" x14ac:dyDescent="0.2">
      <c r="A45" s="1"/>
      <c r="B45" s="1"/>
      <c r="C45" s="1"/>
      <c r="D45" s="5"/>
    </row>
    <row r="46" spans="1:21" s="3" customFormat="1" ht="16.350000000000001" customHeight="1" x14ac:dyDescent="0.2">
      <c r="A46" s="1"/>
      <c r="B46" s="1"/>
      <c r="C46" s="1"/>
      <c r="D46" s="6"/>
    </row>
    <row r="47" spans="1:21" s="2" customFormat="1" ht="16.350000000000001" customHeight="1" x14ac:dyDescent="0.2">
      <c r="A47" s="1"/>
      <c r="B47" s="1"/>
      <c r="C47" s="1"/>
      <c r="D47" s="7"/>
    </row>
    <row r="48" spans="1:21" ht="16.350000000000001" customHeight="1" x14ac:dyDescent="0.2">
      <c r="D48" s="2"/>
    </row>
    <row r="49" spans="1:13" ht="16.350000000000001" customHeight="1" x14ac:dyDescent="0.2">
      <c r="A49"/>
      <c r="B49"/>
      <c r="C49"/>
    </row>
    <row r="50" spans="1:13" ht="16.350000000000001" customHeight="1" x14ac:dyDescent="0.2">
      <c r="A50"/>
      <c r="B50"/>
      <c r="C50"/>
      <c r="E50" s="7"/>
      <c r="F50" s="7"/>
      <c r="G50" s="7"/>
      <c r="H50" s="7"/>
    </row>
    <row r="51" spans="1:13" ht="16.350000000000001" customHeight="1" x14ac:dyDescent="0.2">
      <c r="A51"/>
      <c r="B51"/>
      <c r="C51"/>
      <c r="E51" s="3"/>
      <c r="F51" s="3"/>
      <c r="G51" s="3"/>
      <c r="H51" s="3"/>
    </row>
    <row r="52" spans="1:13" ht="16.350000000000001" customHeight="1" x14ac:dyDescent="0.2">
      <c r="A52"/>
      <c r="B52"/>
      <c r="C52"/>
      <c r="E52" s="3"/>
      <c r="F52" s="3"/>
      <c r="G52" s="3"/>
      <c r="H52" s="3"/>
      <c r="I52"/>
    </row>
    <row r="53" spans="1:13" ht="16.350000000000001" customHeight="1" x14ac:dyDescent="0.2">
      <c r="A53"/>
      <c r="B53"/>
      <c r="C53"/>
      <c r="D53"/>
      <c r="I53"/>
    </row>
    <row r="54" spans="1:13" ht="16.350000000000001" customHeight="1" x14ac:dyDescent="0.2">
      <c r="A54"/>
      <c r="B54"/>
      <c r="C54"/>
      <c r="D54"/>
      <c r="I54"/>
    </row>
    <row r="55" spans="1:13" ht="16.350000000000001" customHeight="1" x14ac:dyDescent="0.2">
      <c r="A55"/>
      <c r="B55"/>
      <c r="C55"/>
      <c r="D55"/>
      <c r="I55"/>
    </row>
    <row r="56" spans="1:13" ht="16.350000000000001" customHeight="1" x14ac:dyDescent="0.2">
      <c r="A56"/>
      <c r="B56"/>
      <c r="C56"/>
      <c r="D56"/>
      <c r="I56"/>
      <c r="J56"/>
      <c r="K56"/>
      <c r="L56"/>
      <c r="M56"/>
    </row>
    <row r="57" spans="1:13" ht="16.350000000000001" customHeight="1" x14ac:dyDescent="0.2">
      <c r="A57"/>
      <c r="B57"/>
      <c r="C57"/>
      <c r="D57"/>
      <c r="I57"/>
      <c r="J57"/>
      <c r="K57"/>
      <c r="L57"/>
      <c r="M57"/>
    </row>
    <row r="58" spans="1:13" ht="16.350000000000001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6.350000000000001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6.350000000000001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6.350000000000001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6.350000000000001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6.350000000000001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6.350000000000001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6.350000000000001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6.350000000000001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6.350000000000001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6.350000000000001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6.350000000000001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6.350000000000001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350000000000001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6.350000000000001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6.350000000000001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6.350000000000001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6.350000000000001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6.350000000000001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6.350000000000001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6.350000000000001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6.350000000000001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6.350000000000001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6.350000000000001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6.350000000000001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6.350000000000001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6.350000000000001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6.350000000000001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6.350000000000001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6.350000000000001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6.350000000000001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6.350000000000001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6.350000000000001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6.350000000000001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6.350000000000001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6.350000000000001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6.350000000000001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6.350000000000001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6.35000000000000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6.350000000000001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350000000000001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6.350000000000001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6.350000000000001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6.350000000000001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6.350000000000001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6.350000000000001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6.350000000000001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6.350000000000001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6.350000000000001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6.350000000000001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6.350000000000001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6.350000000000001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6.350000000000001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6.350000000000001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6.350000000000001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6.350000000000001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6.350000000000001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6.350000000000001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6.350000000000001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6.350000000000001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6.350000000000001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6.350000000000001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6.350000000000001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6.350000000000001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6.350000000000001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6.350000000000001" customHeigh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6.350000000000001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350000000000001" customHeigh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6.350000000000001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6.350000000000001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6.350000000000001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6.350000000000001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6.350000000000001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6.350000000000001" customHeigh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6.350000000000001" customHeigh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6.350000000000001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6.350000000000001" customHeigh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6.350000000000001" customHeigh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6.350000000000001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6.350000000000001" customHeigh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6.350000000000001" customHeigh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6.350000000000001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6.350000000000001" customHeigh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6.350000000000001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6.350000000000001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6.350000000000001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6.350000000000001" customHeigh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6.350000000000001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6.350000000000001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6.350000000000001" customHeigh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6.350000000000001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6.350000000000001" customHeigh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6.350000000000001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6.350000000000001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350000000000001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6.350000000000001" customHeigh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6.350000000000001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6.350000000000001" customHeigh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6.350000000000001" customHeigh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6.350000000000001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6.350000000000001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6.350000000000001" customHeigh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6.350000000000001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6.350000000000001" customHeigh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6.350000000000001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6.350000000000001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6.350000000000001" customHeigh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6.350000000000001" customHeigh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6.350000000000001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6.350000000000001" customHeigh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6.350000000000001" customHeigh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6.350000000000001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6.350000000000001" customHeigh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6.350000000000001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6.350000000000001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6.350000000000001" customHeigh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6.350000000000001" customHeigh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6.350000000000001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6.350000000000001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6.350000000000001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6.350000000000001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6.350000000000001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6.350000000000001" customHeigh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6.350000000000001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6.350000000000001" customHeigh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6.350000000000001" customHeigh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6.350000000000001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6.350000000000001" customHeigh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6.350000000000001" customHeigh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6.350000000000001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6.350000000000001" customHeigh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6.350000000000001" customHeigh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6.350000000000001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6.350000000000001" customHeigh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6.350000000000001" customHeigh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6.350000000000001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6.350000000000001" customHeigh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6.350000000000001" customHeigh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6.350000000000001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6.350000000000001" customHeigh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6.350000000000001" customHeight="1" x14ac:dyDescent="0.2">
      <c r="A198"/>
      <c r="B198"/>
      <c r="C198"/>
      <c r="D198"/>
      <c r="E198"/>
      <c r="F198"/>
      <c r="G198"/>
      <c r="H198"/>
      <c r="I198"/>
    </row>
    <row r="199" spans="1:13" ht="16.350000000000001" customHeight="1" x14ac:dyDescent="0.2">
      <c r="D199"/>
      <c r="E199"/>
      <c r="F199"/>
      <c r="G199"/>
      <c r="H199"/>
      <c r="I199"/>
    </row>
    <row r="200" spans="1:13" ht="16.350000000000001" customHeight="1" x14ac:dyDescent="0.2">
      <c r="D200"/>
      <c r="E200"/>
      <c r="F200"/>
      <c r="G200"/>
      <c r="H200"/>
      <c r="I200"/>
    </row>
    <row r="201" spans="1:13" ht="16.350000000000001" customHeight="1" x14ac:dyDescent="0.2">
      <c r="D201"/>
      <c r="E201"/>
      <c r="F201"/>
      <c r="G201"/>
      <c r="H201"/>
      <c r="I201"/>
    </row>
    <row r="202" spans="1:13" ht="16.350000000000001" customHeight="1" x14ac:dyDescent="0.2">
      <c r="D202"/>
      <c r="E202"/>
      <c r="F202"/>
      <c r="G202"/>
      <c r="H202"/>
    </row>
    <row r="203" spans="1:13" ht="16.350000000000001" customHeight="1" x14ac:dyDescent="0.2">
      <c r="E203"/>
      <c r="F203"/>
      <c r="G203"/>
      <c r="H203"/>
    </row>
    <row r="204" spans="1:13" ht="16.350000000000001" customHeight="1" x14ac:dyDescent="0.2">
      <c r="E204"/>
      <c r="F204"/>
      <c r="G204"/>
      <c r="H204"/>
    </row>
    <row r="205" spans="1:13" ht="16.350000000000001" customHeight="1" x14ac:dyDescent="0.2">
      <c r="E205"/>
      <c r="F205"/>
      <c r="G205"/>
      <c r="H205"/>
    </row>
  </sheetData>
  <sheetProtection sheet="1" objects="1" scenarios="1"/>
  <mergeCells count="41">
    <mergeCell ref="A1:M2"/>
    <mergeCell ref="E4:H4"/>
    <mergeCell ref="A4:C4"/>
    <mergeCell ref="A29:C29"/>
    <mergeCell ref="A23:C23"/>
    <mergeCell ref="A17:C17"/>
    <mergeCell ref="A11:C11"/>
    <mergeCell ref="A3:M3"/>
    <mergeCell ref="A5:C5"/>
    <mergeCell ref="J17:K17"/>
    <mergeCell ref="A35:C35"/>
    <mergeCell ref="J6:J7"/>
    <mergeCell ref="J28:J29"/>
    <mergeCell ref="K28:M29"/>
    <mergeCell ref="E5:H5"/>
    <mergeCell ref="E6:F6"/>
    <mergeCell ref="K30:M31"/>
    <mergeCell ref="E7:E9"/>
    <mergeCell ref="E11:E13"/>
    <mergeCell ref="E15:E17"/>
    <mergeCell ref="J26:J27"/>
    <mergeCell ref="K26:M27"/>
    <mergeCell ref="E23:E25"/>
    <mergeCell ref="E27:E29"/>
    <mergeCell ref="E35:F35"/>
    <mergeCell ref="J34:J35"/>
    <mergeCell ref="K34:M35"/>
    <mergeCell ref="J16:M16"/>
    <mergeCell ref="E40:M40"/>
    <mergeCell ref="E36:H37"/>
    <mergeCell ref="J39:M39"/>
    <mergeCell ref="J38:M38"/>
    <mergeCell ref="J36:M36"/>
    <mergeCell ref="E38:H39"/>
    <mergeCell ref="J37:K37"/>
    <mergeCell ref="E33:F33"/>
    <mergeCell ref="E32:F32"/>
    <mergeCell ref="K32:M33"/>
    <mergeCell ref="J32:J33"/>
    <mergeCell ref="J30:J31"/>
    <mergeCell ref="E19:E21"/>
  </mergeCells>
  <phoneticPr fontId="18"/>
  <dataValidations count="3">
    <dataValidation imeMode="on" allowBlank="1" showInputMessage="1" showErrorMessage="1" sqref="K28" xr:uid="{78AC0AD0-A978-4485-A817-3A72A72D6859}"/>
    <dataValidation imeMode="halfAlpha" allowBlank="1" showInputMessage="1" showErrorMessage="1" sqref="K30" xr:uid="{E0153EA4-6428-45B8-B42E-C99C52D4D85D}"/>
    <dataValidation imeMode="off" allowBlank="1" showInputMessage="1" showErrorMessage="1" sqref="K32" xr:uid="{F04612F1-6231-4034-BA31-56198D0AAC36}"/>
  </dataValidations>
  <hyperlinks>
    <hyperlink ref="E36" r:id="rId1" xr:uid="{5BCC305E-72EC-4045-BE87-40CD8DC4745E}"/>
  </hyperlinks>
  <printOptions horizontalCentered="1" verticalCentered="1"/>
  <pageMargins left="0.19685039370078741" right="0.19685039370078741" top="0" bottom="0" header="0.31496062992125984" footer="0.31496062992125984"/>
  <pageSetup paperSize="9" scale="94" orientation="landscape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教材注文書</vt:lpstr>
      <vt:lpstr>教材注文書!Print_Area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Japan Soroban Champion Ship 2014 教材申込書</dc:title>
  <dc:creator>一般社団法人 日本計算技能連盟</dc:creator>
  <cp:lastModifiedBy>USER</cp:lastModifiedBy>
  <cp:lastPrinted>2023-12-15T01:20:44Z</cp:lastPrinted>
  <dcterms:created xsi:type="dcterms:W3CDTF">2013-11-04T11:40:21Z</dcterms:created>
  <dcterms:modified xsi:type="dcterms:W3CDTF">2026-01-08T08:24:19Z</dcterms:modified>
</cp:coreProperties>
</file>