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PC_User\Desktop\Dropbox\KOMINE\"/>
    </mc:Choice>
  </mc:AlternateContent>
  <xr:revisionPtr revIDLastSave="0" documentId="13_ncr:1_{7A349930-2541-4467-829D-A36E769AAFCD}" xr6:coauthVersionLast="47" xr6:coauthVersionMax="47" xr10:uidLastSave="{00000000-0000-0000-0000-000000000000}"/>
  <bookViews>
    <workbookView xWindow="-108" yWindow="-108" windowWidth="23256" windowHeight="12456" xr2:uid="{00000000-000D-0000-FFFF-FFFF00000000}"/>
  </bookViews>
  <sheets>
    <sheet name="AJ2024 entry" sheetId="8" r:id="rId1"/>
  </sheets>
  <definedNames>
    <definedName name="_xlnm.Print_Area" localSheetId="0">'AJ2024 entry'!$A$1:$CM$52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T8" i="8" l="1"/>
  <c r="Z3" i="8"/>
  <c r="CH8" i="8"/>
  <c r="CS42" i="8" l="1"/>
  <c r="CV32" i="8" l="1"/>
  <c r="CV31" i="8"/>
  <c r="CV30" i="8"/>
  <c r="CV29" i="8"/>
  <c r="CV28" i="8"/>
  <c r="CV27" i="8"/>
  <c r="CS41" i="8"/>
  <c r="CS40" i="8"/>
  <c r="CS39" i="8"/>
  <c r="CS38" i="8"/>
  <c r="CS37" i="8"/>
  <c r="CS36" i="8"/>
  <c r="CS35" i="8"/>
  <c r="CS34" i="8"/>
  <c r="CS33" i="8"/>
  <c r="CS32" i="8"/>
  <c r="CS31" i="8"/>
  <c r="CS30" i="8"/>
  <c r="CS29" i="8"/>
  <c r="CS28" i="8"/>
  <c r="CS27" i="8"/>
  <c r="BJ16" i="8" l="1"/>
  <c r="BJ14" i="8"/>
  <c r="BJ12" i="8"/>
  <c r="BJ10" i="8"/>
  <c r="BJ8" i="8"/>
  <c r="BJ6" i="8"/>
  <c r="BJ18" i="8" l="1"/>
  <c r="CB12" i="8" s="1" a="1"/>
  <c r="CB12" i="8" s="1"/>
  <c r="CA8" i="8" l="1"/>
  <c r="CZ27" i="8"/>
  <c r="CZ28" i="8"/>
  <c r="CZ29" i="8"/>
  <c r="CZ30"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<sst xmlns="http://schemas.openxmlformats.org/spreadsheetml/2006/main" count="113" uniqueCount="89">
  <si>
    <t>NO</t>
    <phoneticPr fontId="18"/>
  </si>
  <si>
    <t>学年</t>
    <rPh sb="0" eb="2">
      <t>ガクネン</t>
    </rPh>
    <phoneticPr fontId="18"/>
  </si>
  <si>
    <t>〒</t>
    <phoneticPr fontId="18"/>
  </si>
  <si>
    <t>―</t>
    <phoneticPr fontId="18"/>
  </si>
  <si>
    <t>Eメール</t>
    <phoneticPr fontId="18"/>
  </si>
  <si>
    <t>連絡欄</t>
    <rPh sb="0" eb="2">
      <t>レンラク</t>
    </rPh>
    <rPh sb="2" eb="3">
      <t>ラン</t>
    </rPh>
    <phoneticPr fontId="18"/>
  </si>
  <si>
    <t>選手(姓)</t>
    <rPh sb="0" eb="2">
      <t>センシュ</t>
    </rPh>
    <rPh sb="3" eb="4">
      <t>セイ</t>
    </rPh>
    <phoneticPr fontId="18"/>
  </si>
  <si>
    <t>選手(名)</t>
    <rPh sb="0" eb="2">
      <t>センシュ</t>
    </rPh>
    <rPh sb="3" eb="4">
      <t>ナ</t>
    </rPh>
    <phoneticPr fontId="18"/>
  </si>
  <si>
    <t>ふりがな(姓)</t>
    <rPh sb="5" eb="6">
      <t>セイ</t>
    </rPh>
    <phoneticPr fontId="18"/>
  </si>
  <si>
    <t>ふりがな(名)</t>
    <rPh sb="5" eb="6">
      <t>メイ</t>
    </rPh>
    <phoneticPr fontId="18"/>
  </si>
  <si>
    <t>都道
府県</t>
    <rPh sb="0" eb="2">
      <t>トドウ</t>
    </rPh>
    <rPh sb="3" eb="5">
      <t>フケン</t>
    </rPh>
    <phoneticPr fontId="18"/>
  </si>
  <si>
    <t>住  所</t>
    <rPh sb="0" eb="1">
      <t>ジュウ</t>
    </rPh>
    <rPh sb="3" eb="4">
      <t>ショ</t>
    </rPh>
    <phoneticPr fontId="18"/>
  </si>
  <si>
    <t>内にご入力ください。</t>
    <rPh sb="0" eb="1">
      <t>ナイ</t>
    </rPh>
    <rPh sb="3" eb="5">
      <t>ニュウリョク</t>
    </rPh>
    <phoneticPr fontId="18"/>
  </si>
  <si>
    <t>　参加費について</t>
    <rPh sb="1" eb="3">
      <t>サンカ</t>
    </rPh>
    <phoneticPr fontId="18"/>
  </si>
  <si>
    <t>シャ）ニホンケイサンギノウレンメイ　※漢字の場合　一般社団法人日本計算技能連盟</t>
    <phoneticPr fontId="18"/>
  </si>
  <si>
    <t>※入力欄が足りない場合は、団体名No2（例：日本計算技能連盟No2）として別ファイルに記入してください</t>
    <rPh sb="1" eb="3">
      <t>ニュウリョク</t>
    </rPh>
    <rPh sb="3" eb="4">
      <t>ラン</t>
    </rPh>
    <rPh sb="5" eb="6">
      <t>タ</t>
    </rPh>
    <rPh sb="9" eb="11">
      <t>バアイ</t>
    </rPh>
    <rPh sb="13" eb="15">
      <t>ダンタイ</t>
    </rPh>
    <rPh sb="15" eb="16">
      <t>メイ</t>
    </rPh>
    <rPh sb="20" eb="21">
      <t>レイ</t>
    </rPh>
    <rPh sb="22" eb="24">
      <t>ニホン</t>
    </rPh>
    <rPh sb="24" eb="26">
      <t>ケイサン</t>
    </rPh>
    <rPh sb="26" eb="28">
      <t>ギノウ</t>
    </rPh>
    <rPh sb="28" eb="30">
      <t>レンメイ</t>
    </rPh>
    <rPh sb="37" eb="38">
      <t>ベツ</t>
    </rPh>
    <rPh sb="43" eb="45">
      <t>キニュウ</t>
    </rPh>
    <phoneticPr fontId="18"/>
  </si>
  <si>
    <t>学年合計</t>
    <rPh sb="0" eb="2">
      <t>ガクネン</t>
    </rPh>
    <rPh sb="2" eb="4">
      <t>ゴウケイ</t>
    </rPh>
    <phoneticPr fontId="18"/>
  </si>
  <si>
    <t>クラス合計</t>
    <rPh sb="3" eb="5">
      <t>ゴウケイ</t>
    </rPh>
    <phoneticPr fontId="18"/>
  </si>
  <si>
    <t>年少</t>
    <rPh sb="0" eb="2">
      <t>ネンショウ</t>
    </rPh>
    <phoneticPr fontId="18"/>
  </si>
  <si>
    <t>年中</t>
    <rPh sb="0" eb="2">
      <t>ネンチュウ</t>
    </rPh>
    <phoneticPr fontId="18"/>
  </si>
  <si>
    <t>年長</t>
    <rPh sb="0" eb="2">
      <t>ネンチョウ</t>
    </rPh>
    <phoneticPr fontId="18"/>
  </si>
  <si>
    <t>小１</t>
    <rPh sb="0" eb="1">
      <t>ショウ</t>
    </rPh>
    <phoneticPr fontId="18"/>
  </si>
  <si>
    <t>小２</t>
    <rPh sb="0" eb="1">
      <t>ショウ</t>
    </rPh>
    <phoneticPr fontId="18"/>
  </si>
  <si>
    <t>小３</t>
    <rPh sb="0" eb="1">
      <t>ショウ</t>
    </rPh>
    <phoneticPr fontId="18"/>
  </si>
  <si>
    <t>小４</t>
    <rPh sb="0" eb="1">
      <t>ショウ</t>
    </rPh>
    <phoneticPr fontId="18"/>
  </si>
  <si>
    <t>小５</t>
    <rPh sb="0" eb="1">
      <t>ショウ</t>
    </rPh>
    <phoneticPr fontId="18"/>
  </si>
  <si>
    <t>小６</t>
    <rPh sb="0" eb="1">
      <t>ショウ</t>
    </rPh>
    <phoneticPr fontId="18"/>
  </si>
  <si>
    <t>中１</t>
    <rPh sb="0" eb="1">
      <t>チュウ</t>
    </rPh>
    <phoneticPr fontId="18"/>
  </si>
  <si>
    <t>中２</t>
    <rPh sb="0" eb="1">
      <t>チュウ</t>
    </rPh>
    <phoneticPr fontId="18"/>
  </si>
  <si>
    <t>中３</t>
    <rPh sb="0" eb="1">
      <t>チュウ</t>
    </rPh>
    <phoneticPr fontId="18"/>
  </si>
  <si>
    <t>高１</t>
    <rPh sb="0" eb="1">
      <t>コウ</t>
    </rPh>
    <phoneticPr fontId="18"/>
  </si>
  <si>
    <t>高２</t>
    <rPh sb="0" eb="1">
      <t>コウ</t>
    </rPh>
    <phoneticPr fontId="18"/>
  </si>
  <si>
    <t>高３</t>
    <rPh sb="0" eb="1">
      <t>コウ</t>
    </rPh>
    <phoneticPr fontId="18"/>
  </si>
  <si>
    <t>一般</t>
    <rPh sb="0" eb="2">
      <t>イッパン</t>
    </rPh>
    <phoneticPr fontId="18"/>
  </si>
  <si>
    <t>※費用の振込名義が参加団体とは異なる場合には振込名をお知らせください。</t>
    <rPh sb="1" eb="3">
      <t>ヒヨウ</t>
    </rPh>
    <rPh sb="4" eb="5">
      <t>フ</t>
    </rPh>
    <rPh sb="5" eb="6">
      <t>コ</t>
    </rPh>
    <rPh sb="6" eb="8">
      <t>メイギ</t>
    </rPh>
    <rPh sb="9" eb="11">
      <t>サンカ</t>
    </rPh>
    <rPh sb="11" eb="13">
      <t>ダンタイ</t>
    </rPh>
    <rPh sb="15" eb="16">
      <t>コト</t>
    </rPh>
    <rPh sb="18" eb="20">
      <t>バアイ</t>
    </rPh>
    <rPh sb="22" eb="23">
      <t>フ</t>
    </rPh>
    <rPh sb="23" eb="24">
      <t>コ</t>
    </rPh>
    <rPh sb="24" eb="25">
      <t>メイ</t>
    </rPh>
    <rPh sb="27" eb="28">
      <t>シ</t>
    </rPh>
    <phoneticPr fontId="18"/>
  </si>
  <si>
    <t>申込受付後、当連盟事務局より大会申込み完了メールをお送りします。参加費用は、申込み受付完了後に下記口座へお振込みください</t>
    <rPh sb="2" eb="4">
      <t>ウケツケ</t>
    </rPh>
    <rPh sb="4" eb="5">
      <t>ゴ</t>
    </rPh>
    <rPh sb="6" eb="7">
      <t>トウ</t>
    </rPh>
    <rPh sb="7" eb="9">
      <t>レンメイ</t>
    </rPh>
    <rPh sb="9" eb="12">
      <t>ジムキョク</t>
    </rPh>
    <rPh sb="26" eb="27">
      <t>オク</t>
    </rPh>
    <rPh sb="38" eb="39">
      <t>モウ</t>
    </rPh>
    <rPh sb="39" eb="40">
      <t>コ</t>
    </rPh>
    <rPh sb="41" eb="43">
      <t>ウケツケ</t>
    </rPh>
    <rPh sb="43" eb="45">
      <t>カンリョウ</t>
    </rPh>
    <rPh sb="45" eb="46">
      <t>ゴ</t>
    </rPh>
    <rPh sb="47" eb="49">
      <t>カキ</t>
    </rPh>
    <rPh sb="53" eb="54">
      <t>フ</t>
    </rPh>
    <rPh sb="54" eb="55">
      <t>コ</t>
    </rPh>
    <phoneticPr fontId="18"/>
  </si>
  <si>
    <t>参加人数</t>
    <rPh sb="0" eb="2">
      <t>サンカ</t>
    </rPh>
    <rPh sb="2" eb="4">
      <t>ニンズウ</t>
    </rPh>
    <phoneticPr fontId="18"/>
  </si>
  <si>
    <t>名</t>
    <rPh sb="0" eb="1">
      <t>メイ</t>
    </rPh>
    <phoneticPr fontId="18"/>
  </si>
  <si>
    <t>①</t>
    <phoneticPr fontId="18"/>
  </si>
  <si>
    <t>②</t>
    <phoneticPr fontId="18"/>
  </si>
  <si>
    <t>③</t>
    <phoneticPr fontId="18"/>
  </si>
  <si>
    <t>参加費</t>
    <rPh sb="0" eb="3">
      <t>サンカヒ</t>
    </rPh>
    <phoneticPr fontId="18"/>
  </si>
  <si>
    <t>×</t>
    <phoneticPr fontId="18"/>
  </si>
  <si>
    <t>＋</t>
    <phoneticPr fontId="18"/>
  </si>
  <si>
    <t>費用合計（①～③）</t>
    <rPh sb="0" eb="2">
      <t>ヒヨウ</t>
    </rPh>
    <rPh sb="2" eb="4">
      <t>ゴウケイ</t>
    </rPh>
    <phoneticPr fontId="18"/>
  </si>
  <si>
    <t>円</t>
    <rPh sb="0" eb="1">
      <t>エン</t>
    </rPh>
    <phoneticPr fontId="18"/>
  </si>
  <si>
    <t>2.大会時のみの委員</t>
    <rPh sb="2" eb="4">
      <t>タイカイ</t>
    </rPh>
    <rPh sb="4" eb="5">
      <t>ジ</t>
    </rPh>
    <rPh sb="8" eb="10">
      <t>イイン</t>
    </rPh>
    <phoneticPr fontId="18"/>
  </si>
  <si>
    <t>【入力上の注意】</t>
    <rPh sb="1" eb="3">
      <t>ニュウリョク</t>
    </rPh>
    <rPh sb="3" eb="4">
      <t>ジョウ</t>
    </rPh>
    <rPh sb="5" eb="7">
      <t>チュウイ</t>
    </rPh>
    <phoneticPr fontId="18"/>
  </si>
  <si>
    <t>ふりがな</t>
    <phoneticPr fontId="18"/>
  </si>
  <si>
    <t>代表者名</t>
    <rPh sb="0" eb="3">
      <t>ダイヒョウシャ</t>
    </rPh>
    <rPh sb="3" eb="4">
      <t>メイ</t>
    </rPh>
    <phoneticPr fontId="18"/>
  </si>
  <si>
    <t>ふりがな</t>
    <phoneticPr fontId="18"/>
  </si>
  <si>
    <t>団体名</t>
    <rPh sb="0" eb="2">
      <t>ダンタイ</t>
    </rPh>
    <rPh sb="2" eb="3">
      <t>メイ</t>
    </rPh>
    <phoneticPr fontId="18"/>
  </si>
  <si>
    <t>携　帯</t>
    <rPh sb="0" eb="1">
      <t>ケイ</t>
    </rPh>
    <rPh sb="2" eb="3">
      <t>オビ</t>
    </rPh>
    <phoneticPr fontId="18"/>
  </si>
  <si>
    <t>TEL</t>
    <phoneticPr fontId="18"/>
  </si>
  <si>
    <t>団体協力金</t>
    <rPh sb="0" eb="2">
      <t>ダンタイ</t>
    </rPh>
    <rPh sb="2" eb="5">
      <t>キョウリョクキン</t>
    </rPh>
    <phoneticPr fontId="18"/>
  </si>
  <si>
    <t>１口から</t>
    <rPh sb="1" eb="2">
      <t>クチ</t>
    </rPh>
    <phoneticPr fontId="18"/>
  </si>
  <si>
    <t>口</t>
    <rPh sb="0" eb="1">
      <t>クチ</t>
    </rPh>
    <phoneticPr fontId="18"/>
  </si>
  <si>
    <t>参加回数</t>
    <rPh sb="0" eb="2">
      <t>サンカ</t>
    </rPh>
    <rPh sb="2" eb="4">
      <t>カイスウ</t>
    </rPh>
    <phoneticPr fontId="18"/>
  </si>
  <si>
    <t>部　門</t>
    <rPh sb="0" eb="1">
      <t>ブ</t>
    </rPh>
    <rPh sb="2" eb="3">
      <t>モン</t>
    </rPh>
    <phoneticPr fontId="18"/>
  </si>
  <si>
    <t>学　年</t>
    <rPh sb="0" eb="1">
      <t>ガク</t>
    </rPh>
    <rPh sb="2" eb="3">
      <t>トシ</t>
    </rPh>
    <phoneticPr fontId="18"/>
  </si>
  <si>
    <t>小学１．２年</t>
    <rPh sb="0" eb="2">
      <t>ショウガク</t>
    </rPh>
    <rPh sb="5" eb="6">
      <t>ネン</t>
    </rPh>
    <phoneticPr fontId="18"/>
  </si>
  <si>
    <t>小学３．４年</t>
    <rPh sb="0" eb="2">
      <t>ショウガク</t>
    </rPh>
    <rPh sb="5" eb="6">
      <t>ネン</t>
    </rPh>
    <phoneticPr fontId="18"/>
  </si>
  <si>
    <t>中学生</t>
    <rPh sb="0" eb="3">
      <t>チュウガクセイ</t>
    </rPh>
    <phoneticPr fontId="18"/>
  </si>
  <si>
    <t>一般（高校以上）</t>
    <rPh sb="0" eb="2">
      <t>イッパン</t>
    </rPh>
    <rPh sb="3" eb="5">
      <t>コウコウ</t>
    </rPh>
    <rPh sb="5" eb="7">
      <t>イジョウ</t>
    </rPh>
    <phoneticPr fontId="18"/>
  </si>
  <si>
    <t>合計（１～６部）</t>
    <rPh sb="0" eb="2">
      <t>ゴウケイ</t>
    </rPh>
    <rPh sb="6" eb="7">
      <t>ブ</t>
    </rPh>
    <phoneticPr fontId="18"/>
  </si>
  <si>
    <t>１部</t>
    <rPh sb="1" eb="2">
      <t>ブ</t>
    </rPh>
    <phoneticPr fontId="18"/>
  </si>
  <si>
    <t>２部</t>
    <rPh sb="1" eb="2">
      <t>ブ</t>
    </rPh>
    <phoneticPr fontId="18"/>
  </si>
  <si>
    <t>３部</t>
    <rPh sb="1" eb="2">
      <t>ブ</t>
    </rPh>
    <phoneticPr fontId="18"/>
  </si>
  <si>
    <t>４部</t>
    <rPh sb="1" eb="2">
      <t>ブ</t>
    </rPh>
    <phoneticPr fontId="18"/>
  </si>
  <si>
    <t>５部</t>
    <rPh sb="1" eb="2">
      <t>ブ</t>
    </rPh>
    <phoneticPr fontId="18"/>
  </si>
  <si>
    <t>６部</t>
    <rPh sb="1" eb="2">
      <t>ブ</t>
    </rPh>
    <phoneticPr fontId="18"/>
  </si>
  <si>
    <t>部門</t>
    <rPh sb="0" eb="2">
      <t>ブモン</t>
    </rPh>
    <phoneticPr fontId="18"/>
  </si>
  <si>
    <t>※１部から順に記入してください。　　※学年はボタン選択で入力してください。　　※部門は1～6の各部門（１部：未就学児　２部：小学１・２年　３部：小学３・４年　４部：小学５・６年　５部：中学生　６部：高校以上一般）を選択してください。　※参加回数は今回を含めた回数をご記入ください。　</t>
    <rPh sb="2" eb="3">
      <t>ブ</t>
    </rPh>
    <rPh sb="40" eb="42">
      <t>ブモン</t>
    </rPh>
    <rPh sb="48" eb="50">
      <t>ブモン</t>
    </rPh>
    <rPh sb="52" eb="53">
      <t>ブ</t>
    </rPh>
    <rPh sb="54" eb="58">
      <t>ミシュウガクジ</t>
    </rPh>
    <rPh sb="60" eb="61">
      <t>ブ</t>
    </rPh>
    <rPh sb="62" eb="64">
      <t>ショウガク</t>
    </rPh>
    <rPh sb="67" eb="68">
      <t>ネン</t>
    </rPh>
    <rPh sb="70" eb="71">
      <t>ブ</t>
    </rPh>
    <rPh sb="72" eb="74">
      <t>ショウガク</t>
    </rPh>
    <rPh sb="77" eb="78">
      <t>ネン</t>
    </rPh>
    <rPh sb="80" eb="81">
      <t>ブ</t>
    </rPh>
    <rPh sb="82" eb="84">
      <t>ショウガク</t>
    </rPh>
    <rPh sb="87" eb="88">
      <t>ネン</t>
    </rPh>
    <rPh sb="90" eb="91">
      <t>ブ</t>
    </rPh>
    <rPh sb="92" eb="95">
      <t>チュウガクセイ</t>
    </rPh>
    <rPh sb="97" eb="98">
      <t>ブ</t>
    </rPh>
    <rPh sb="99" eb="101">
      <t>コウコウ</t>
    </rPh>
    <rPh sb="101" eb="103">
      <t>イジョウ</t>
    </rPh>
    <rPh sb="103" eb="105">
      <t>イッパン</t>
    </rPh>
    <rPh sb="118" eb="120">
      <t>サンカ</t>
    </rPh>
    <rPh sb="120" eb="122">
      <t>カイスウ</t>
    </rPh>
    <rPh sb="123" eb="125">
      <t>コンカイ</t>
    </rPh>
    <rPh sb="126" eb="127">
      <t>フク</t>
    </rPh>
    <rPh sb="129" eb="131">
      <t>カイスウ</t>
    </rPh>
    <rPh sb="133" eb="135">
      <t>キニュウ</t>
    </rPh>
    <phoneticPr fontId="18"/>
  </si>
  <si>
    <t>申込みＥメールアドレス ⇒</t>
    <phoneticPr fontId="18"/>
  </si>
  <si>
    <r>
      <t>※</t>
    </r>
    <r>
      <rPr>
        <u val="double"/>
        <sz val="16"/>
        <color rgb="FFFF0000"/>
        <rFont val="ＭＳ Ｐゴシック"/>
        <family val="3"/>
        <charset val="128"/>
      </rPr>
      <t>期間厳守でお願いします</t>
    </r>
    <r>
      <rPr>
        <sz val="16"/>
        <color rgb="FFFF0000"/>
        <rFont val="ＭＳ Ｐゴシック"/>
        <family val="3"/>
        <charset val="128"/>
      </rPr>
      <t>※</t>
    </r>
    <rPh sb="1" eb="3">
      <t>キカン</t>
    </rPh>
    <rPh sb="3" eb="5">
      <t>ゲンシュ</t>
    </rPh>
    <rPh sb="7" eb="8">
      <t>ネガ</t>
    </rPh>
    <phoneticPr fontId="18"/>
  </si>
  <si>
    <t>小学５．６年</t>
    <rPh sb="0" eb="2">
      <t>ショウガク</t>
    </rPh>
    <rPh sb="5" eb="6">
      <t>ネン</t>
    </rPh>
    <phoneticPr fontId="18"/>
  </si>
  <si>
    <t>幼年（未就学児）</t>
    <rPh sb="0" eb="2">
      <t>ヨウネン</t>
    </rPh>
    <rPh sb="3" eb="7">
      <t>ミシュウガクジ</t>
    </rPh>
    <phoneticPr fontId="18"/>
  </si>
  <si>
    <t>PayPay銀行 支店名 ビジネス営業部　店番号 005　普通預金 2121701　</t>
    <phoneticPr fontId="18"/>
  </si>
  <si>
    <t>会員番号</t>
    <rPh sb="0" eb="2">
      <t>カイイン</t>
    </rPh>
    <rPh sb="2" eb="4">
      <t>バンゴウ</t>
    </rPh>
    <phoneticPr fontId="18"/>
  </si>
  <si>
    <t>「団体協力金」および「参加費用」について</t>
    <rPh sb="1" eb="3">
      <t>ダンタイ</t>
    </rPh>
    <rPh sb="3" eb="6">
      <t>キョウリョクキン</t>
    </rPh>
    <phoneticPr fontId="18"/>
  </si>
  <si>
    <t>alljapan.k3skill＠gmail.com</t>
    <phoneticPr fontId="18"/>
  </si>
  <si>
    <t>予選A</t>
    <rPh sb="0" eb="2">
      <t>ヨセン</t>
    </rPh>
    <phoneticPr fontId="18"/>
  </si>
  <si>
    <t>予選B</t>
    <rPh sb="0" eb="2">
      <t>ヨセン</t>
    </rPh>
    <phoneticPr fontId="18"/>
  </si>
  <si>
    <r>
      <t>◇参加団体の皆様には大会当日ボランティア委員（採点・プリント配布等）をお願いしております。
1.</t>
    </r>
    <r>
      <rPr>
        <u/>
        <sz val="9"/>
        <color rgb="FF000000"/>
        <rFont val="ＭＳ Ｐゴシック"/>
        <family val="3"/>
        <charset val="128"/>
      </rPr>
      <t>当日8時から可</t>
    </r>
    <r>
      <rPr>
        <sz val="9"/>
        <color indexed="8"/>
        <rFont val="ＭＳ Ｐゴシック"/>
        <family val="3"/>
        <charset val="128"/>
      </rPr>
      <t>　2.</t>
    </r>
    <r>
      <rPr>
        <u/>
        <sz val="9"/>
        <color rgb="FF000000"/>
        <rFont val="ＭＳ Ｐゴシック"/>
        <family val="3"/>
        <charset val="128"/>
      </rPr>
      <t>大会のみ可</t>
    </r>
    <r>
      <rPr>
        <sz val="9"/>
        <color indexed="8"/>
        <rFont val="ＭＳ Ｐゴシック"/>
        <family val="3"/>
        <charset val="128"/>
      </rPr>
      <t>　のいずれかでご協力いただける方の氏名をご記入ください。尚、</t>
    </r>
    <r>
      <rPr>
        <u/>
        <sz val="9"/>
        <color rgb="FFFF0000"/>
        <rFont val="ＭＳ Ｐゴシック"/>
        <family val="3"/>
        <charset val="128"/>
      </rPr>
      <t>委員は終了後の会場撤収までご協力をお願いします</t>
    </r>
    <r>
      <rPr>
        <sz val="9"/>
        <color rgb="FFFF0000"/>
        <rFont val="ＭＳ Ｐゴシック"/>
        <family val="3"/>
        <charset val="128"/>
      </rPr>
      <t>。</t>
    </r>
    <r>
      <rPr>
        <sz val="9"/>
        <color indexed="8"/>
        <rFont val="ＭＳ Ｐゴシック"/>
        <family val="3"/>
        <charset val="128"/>
      </rPr>
      <t>　
※委員は参加団体所属の指導者の方とさせていただきます。※委員手当はございません。</t>
    </r>
    <rPh sb="1" eb="3">
      <t>サンカ</t>
    </rPh>
    <rPh sb="3" eb="5">
      <t>ダンタイ</t>
    </rPh>
    <rPh sb="6" eb="8">
      <t>ミナサマ</t>
    </rPh>
    <rPh sb="20" eb="22">
      <t>イイン</t>
    </rPh>
    <rPh sb="30" eb="32">
      <t>ハイフ</t>
    </rPh>
    <rPh sb="32" eb="33">
      <t>トウ</t>
    </rPh>
    <rPh sb="36" eb="37">
      <t>ネガ</t>
    </rPh>
    <rPh sb="48" eb="50">
      <t>トウジツ</t>
    </rPh>
    <rPh sb="51" eb="52">
      <t>ジ</t>
    </rPh>
    <rPh sb="71" eb="73">
      <t>キョウリョク</t>
    </rPh>
    <rPh sb="78" eb="79">
      <t>カタ</t>
    </rPh>
    <rPh sb="80" eb="82">
      <t>シメイ</t>
    </rPh>
    <rPh sb="84" eb="86">
      <t>キニュウ</t>
    </rPh>
    <rPh sb="91" eb="92">
      <t>ナオ</t>
    </rPh>
    <rPh sb="93" eb="95">
      <t>イイン</t>
    </rPh>
    <rPh sb="96" eb="99">
      <t>シュウリョウゴ</t>
    </rPh>
    <rPh sb="100" eb="102">
      <t>カイジョウ</t>
    </rPh>
    <rPh sb="102" eb="104">
      <t>テッシュウ</t>
    </rPh>
    <rPh sb="107" eb="109">
      <t>キョウリョク</t>
    </rPh>
    <rPh sb="111" eb="112">
      <t>ネガ</t>
    </rPh>
    <rPh sb="123" eb="125">
      <t>サンカ</t>
    </rPh>
    <rPh sb="125" eb="127">
      <t>ダンタイ</t>
    </rPh>
    <rPh sb="127" eb="129">
      <t>ショゾク</t>
    </rPh>
    <rPh sb="134" eb="135">
      <t>カタ</t>
    </rPh>
    <phoneticPr fontId="18"/>
  </si>
  <si>
    <r>
      <t>All Japan Soroban Championship ２０２５</t>
    </r>
    <r>
      <rPr>
        <b/>
        <u/>
        <sz val="18"/>
        <color theme="1"/>
        <rFont val="ＡＲＰ明朝体Ｕ"/>
        <family val="3"/>
        <charset val="128"/>
      </rPr>
      <t>　</t>
    </r>
    <r>
      <rPr>
        <b/>
        <u/>
        <sz val="14"/>
        <color theme="1"/>
        <rFont val="ＡＲＰ明朝体Ｕ"/>
        <family val="3"/>
        <charset val="128"/>
      </rPr>
      <t>（2025.3.29実施）</t>
    </r>
    <rPh sb="46" eb="48">
      <t>ジッシ</t>
    </rPh>
    <phoneticPr fontId="18"/>
  </si>
  <si>
    <t>1.午前8時から可能な委員</t>
    <rPh sb="2" eb="4">
      <t>ゴゼン</t>
    </rPh>
    <rPh sb="5" eb="6">
      <t>ジ</t>
    </rPh>
    <rPh sb="8" eb="10">
      <t>カノウ</t>
    </rPh>
    <rPh sb="11" eb="13">
      <t>イイン</t>
    </rPh>
    <phoneticPr fontId="18"/>
  </si>
  <si>
    <t>申込期間：2月1日(土)～2月10日(月)</t>
    <rPh sb="0" eb="2">
      <t>モウシコミ</t>
    </rPh>
    <rPh sb="2" eb="4">
      <t>キカン</t>
    </rPh>
    <rPh sb="10" eb="11">
      <t>ツチ</t>
    </rPh>
    <rPh sb="19" eb="20">
      <t>ゲツ</t>
    </rPh>
    <phoneticPr fontId="18"/>
  </si>
  <si>
    <t>要項にしたがって予選を行い、2025年2月1日(土)午前9時～2月10日(月)20時までの期間でEメールにて、お申し込み下さい。
2月14日（金）までに本大会出場者を決定して各団体にご連絡します。</t>
    <rPh sb="0" eb="2">
      <t>ヨウコウ</t>
    </rPh>
    <rPh sb="8" eb="10">
      <t>ヨセン</t>
    </rPh>
    <rPh sb="11" eb="12">
      <t>オコナ</t>
    </rPh>
    <rPh sb="18" eb="19">
      <t>ネン</t>
    </rPh>
    <rPh sb="24" eb="25">
      <t>ツチ</t>
    </rPh>
    <rPh sb="26" eb="28">
      <t>ゴゼン</t>
    </rPh>
    <rPh sb="29" eb="30">
      <t>ジ</t>
    </rPh>
    <rPh sb="32" eb="33">
      <t>ガツ</t>
    </rPh>
    <rPh sb="35" eb="36">
      <t>ニチ</t>
    </rPh>
    <rPh sb="37" eb="38">
      <t>ゲツ</t>
    </rPh>
    <rPh sb="41" eb="42">
      <t>ジ</t>
    </rPh>
    <rPh sb="45" eb="47">
      <t>キカン</t>
    </rPh>
    <rPh sb="56" eb="57">
      <t>モウ</t>
    </rPh>
    <rPh sb="58" eb="59">
      <t>コ</t>
    </rPh>
    <rPh sb="60" eb="61">
      <t>クダ</t>
    </rPh>
    <rPh sb="66" eb="67">
      <t>ガツ</t>
    </rPh>
    <rPh sb="69" eb="70">
      <t>ニチ</t>
    </rPh>
    <rPh sb="71" eb="72">
      <t>キン</t>
    </rPh>
    <rPh sb="76" eb="77">
      <t>ホン</t>
    </rPh>
    <rPh sb="77" eb="79">
      <t>タイカイ</t>
    </rPh>
    <rPh sb="79" eb="82">
      <t>シュツジョウシャ</t>
    </rPh>
    <rPh sb="83" eb="85">
      <t>ケッテイ</t>
    </rPh>
    <rPh sb="87" eb="90">
      <t>カクダンタイ</t>
    </rPh>
    <rPh sb="92" eb="94">
      <t>レンラク</t>
    </rPh>
    <phoneticPr fontId="18"/>
  </si>
  <si>
    <r>
      <t>団体協力金は</t>
    </r>
    <r>
      <rPr>
        <b/>
        <sz val="8"/>
        <color rgb="FF000000"/>
        <rFont val="ＭＳ Ｐ明朝"/>
        <family val="1"/>
        <charset val="128"/>
      </rPr>
      <t>1団体につき１口 5,000円から</t>
    </r>
    <r>
      <rPr>
        <sz val="8"/>
        <color indexed="8"/>
        <rFont val="ＭＳ Ｐ明朝"/>
        <family val="1"/>
        <charset val="128"/>
      </rPr>
      <t xml:space="preserve">となります。
</t>
    </r>
    <r>
      <rPr>
        <sz val="8"/>
        <rFont val="ＭＳ Ｐ明朝"/>
        <family val="1"/>
        <charset val="128"/>
      </rPr>
      <t xml:space="preserve">ご協力いただける場合は1口より承ります。大会運営にあたり皆様のご理解ご協力をお願い致します。
</t>
    </r>
    <r>
      <rPr>
        <b/>
        <sz val="8"/>
        <rFont val="ＭＳ Ｐ明朝"/>
        <family val="1"/>
        <charset val="128"/>
      </rPr>
      <t xml:space="preserve">日本計算技能連盟会員教場は参加費用が選手１名につき6,000円
</t>
    </r>
    <r>
      <rPr>
        <sz val="8"/>
        <rFont val="ＭＳ Ｐ明朝"/>
        <family val="1"/>
        <charset val="128"/>
      </rPr>
      <t>（通常6,600円）となります。必ず会員番号をご入力下さい。</t>
    </r>
    <rPh sb="0" eb="2">
      <t>ダンタイ</t>
    </rPh>
    <rPh sb="2" eb="4">
      <t>キョウリョク</t>
    </rPh>
    <rPh sb="4" eb="5">
      <t>キン</t>
    </rPh>
    <rPh sb="7" eb="9">
      <t>ダンタイ</t>
    </rPh>
    <rPh sb="13" eb="14">
      <t>クチ</t>
    </rPh>
    <rPh sb="20" eb="21">
      <t>エン</t>
    </rPh>
    <rPh sb="77" eb="85">
      <t>ニホンケイサンギノウレンメイ</t>
    </rPh>
    <rPh sb="85" eb="87">
      <t>カイイン</t>
    </rPh>
    <rPh sb="87" eb="89">
      <t>キョウジョウ</t>
    </rPh>
    <rPh sb="90" eb="92">
      <t>サンカ</t>
    </rPh>
    <rPh sb="92" eb="94">
      <t>ヒヨウ</t>
    </rPh>
    <rPh sb="95" eb="97">
      <t>センシュ</t>
    </rPh>
    <rPh sb="98" eb="99">
      <t>メイ</t>
    </rPh>
    <rPh sb="107" eb="108">
      <t>エン</t>
    </rPh>
    <rPh sb="110" eb="112">
      <t>ツウジョウ</t>
    </rPh>
    <rPh sb="117" eb="118">
      <t>エン</t>
    </rPh>
    <rPh sb="125" eb="126">
      <t>カナラ</t>
    </rPh>
    <rPh sb="127" eb="129">
      <t>カイイン</t>
    </rPh>
    <rPh sb="129" eb="131">
      <t>バンゴウ</t>
    </rPh>
    <rPh sb="133" eb="135">
      <t>ニュウリョク</t>
    </rPh>
    <rPh sb="135" eb="136">
      <t>クダ</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</si>
</sst>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eneral&quot;円&quot;"/>
    <numFmt numFmtId="177" formatCode="General&quot;名&quot;"/>
  </numFmts>
  <fonts count="64" x14ac:knownFonts="1">
    <font>
      <sz val="11"/>
      <color indexed="8"/>
      <name val="ＭＳ Ｐゴシック"/>
      <family val="3"/>
      <charset val="128"/>
    </font>
    <font>
      <sz val="11"/>
      <color indexed="8"/>
      <name val="ＭＳ Ｐゴシック"/>
      <family val="3"/>
      <charset val="128"/>
    </font>
    <font>
      <sz val="11"/>
      <color indexed="9"/>
      <name val="ＭＳ Ｐゴシック"/>
      <family val="3"/>
      <charset val="128"/>
    </font>
    <font>
      <sz val="18"/>
      <color indexed="54"/>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4"/>
      <name val="ＭＳ Ｐゴシック"/>
      <family val="3"/>
      <charset val="128"/>
    </font>
    <font>
      <b/>
      <sz val="13"/>
      <color indexed="54"/>
      <name val="ＭＳ Ｐゴシック"/>
      <family val="3"/>
      <charset val="128"/>
    </font>
    <font>
      <b/>
      <sz val="11"/>
      <color indexed="54"/>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9"/>
      <color indexed="8"/>
      <name val="ＭＳ Ｐゴシック"/>
      <family val="3"/>
      <charset val="128"/>
    </font>
    <font>
      <sz val="20"/>
      <color indexed="8"/>
      <name val="Century Schoolbook"/>
      <family val="1"/>
    </font>
    <font>
      <sz val="10"/>
      <color indexed="8"/>
      <name val="ＭＳ Ｐ明朝"/>
      <family val="1"/>
      <charset val="128"/>
    </font>
    <font>
      <sz val="10"/>
      <color indexed="8"/>
      <name val="ＭＳ Ｐゴシック"/>
      <family val="3"/>
      <charset val="128"/>
    </font>
    <font>
      <u/>
      <sz val="11"/>
      <color theme="10"/>
      <name val="ＭＳ Ｐゴシック"/>
      <family val="3"/>
      <charset val="128"/>
    </font>
    <font>
      <sz val="9"/>
      <color rgb="FFFF0000"/>
      <name val="ＭＳ Ｐゴシック"/>
      <family val="3"/>
      <charset val="128"/>
    </font>
    <font>
      <sz val="9"/>
      <color rgb="FF0000FF"/>
      <name val="ＭＳ Ｐゴシック"/>
      <family val="3"/>
      <charset val="128"/>
    </font>
    <font>
      <sz val="16"/>
      <color rgb="FF0000FF"/>
      <name val="ＭＳ Ｐゴシック"/>
      <family val="3"/>
      <charset val="128"/>
    </font>
    <font>
      <sz val="9"/>
      <color theme="1"/>
      <name val="ＭＳ Ｐゴシック"/>
      <family val="3"/>
      <charset val="128"/>
    </font>
    <font>
      <sz val="11"/>
      <color rgb="FF0000FF"/>
      <name val="ＭＳ Ｐゴシック"/>
      <family val="3"/>
      <charset val="128"/>
    </font>
    <font>
      <sz val="14"/>
      <color theme="1"/>
      <name val="ＭＳ Ｐゴシック"/>
      <family val="3"/>
      <charset val="128"/>
    </font>
    <font>
      <u/>
      <sz val="10"/>
      <color theme="1"/>
      <name val="ＭＳ Ｐゴシック"/>
      <family val="3"/>
      <charset val="128"/>
    </font>
    <font>
      <sz val="10"/>
      <color theme="1"/>
      <name val="ＭＳ Ｐゴシック"/>
      <family val="3"/>
      <charset val="128"/>
    </font>
    <font>
      <sz val="11"/>
      <color theme="0"/>
      <name val="ＭＳ Ｐゴシック"/>
      <family val="3"/>
      <charset val="128"/>
    </font>
    <font>
      <sz val="9"/>
      <color theme="0"/>
      <name val="ＭＳ Ｐゴシック"/>
      <family val="3"/>
      <charset val="128"/>
    </font>
    <font>
      <sz val="9"/>
      <color theme="1"/>
      <name val="ＭＳ 明朝"/>
      <family val="1"/>
      <charset val="128"/>
    </font>
    <font>
      <sz val="8"/>
      <color theme="1"/>
      <name val="ＭＳ Ｐゴシック"/>
      <family val="3"/>
      <charset val="128"/>
    </font>
    <font>
      <b/>
      <sz val="12"/>
      <color rgb="FFFF0000"/>
      <name val="ＭＳ Ｐゴシック"/>
      <family val="3"/>
      <charset val="128"/>
    </font>
    <font>
      <u/>
      <sz val="16"/>
      <color theme="10"/>
      <name val="ＭＳ Ｐゴシック"/>
      <family val="3"/>
      <charset val="128"/>
    </font>
    <font>
      <sz val="8"/>
      <color indexed="8"/>
      <name val="ＭＳ Ｐゴシック"/>
      <family val="3"/>
      <charset val="128"/>
    </font>
    <font>
      <sz val="10"/>
      <color theme="0"/>
      <name val="ＭＳ Ｐゴシック"/>
      <family val="3"/>
      <charset val="128"/>
    </font>
    <font>
      <b/>
      <sz val="20"/>
      <color theme="1"/>
      <name val="ＡＲＰ明朝体Ｕ"/>
      <family val="3"/>
      <charset val="128"/>
    </font>
    <font>
      <u/>
      <sz val="9"/>
      <color rgb="FF000000"/>
      <name val="ＭＳ Ｐゴシック"/>
      <family val="3"/>
      <charset val="128"/>
    </font>
    <font>
      <sz val="11"/>
      <color rgb="FFFF0000"/>
      <name val="ＭＳ Ｐゴシック"/>
      <family val="3"/>
      <charset val="128"/>
    </font>
    <font>
      <sz val="11"/>
      <color rgb="FF3333FF"/>
      <name val="ＭＳ Ｐゴシック"/>
      <family val="3"/>
      <charset val="128"/>
    </font>
    <font>
      <b/>
      <sz val="11"/>
      <name val="ＭＳ Ｐゴシック"/>
      <family val="3"/>
      <charset val="128"/>
    </font>
    <font>
      <sz val="11"/>
      <name val="ＭＳ Ｐゴシック"/>
      <family val="3"/>
      <charset val="128"/>
    </font>
    <font>
      <b/>
      <sz val="16"/>
      <color indexed="8"/>
      <name val="ＭＳ Ｐゴシック"/>
      <family val="3"/>
      <charset val="128"/>
    </font>
    <font>
      <b/>
      <sz val="20"/>
      <color indexed="8"/>
      <name val="ＭＳ Ｐゴシック"/>
      <family val="3"/>
      <charset val="128"/>
    </font>
    <font>
      <b/>
      <sz val="11"/>
      <color rgb="FF3333FF"/>
      <name val="ＭＳ Ｐゴシック"/>
      <family val="3"/>
      <charset val="128"/>
    </font>
    <font>
      <b/>
      <u/>
      <sz val="20"/>
      <color theme="1"/>
      <name val="ＡＲＰ明朝体Ｕ"/>
      <family val="3"/>
      <charset val="128"/>
    </font>
    <font>
      <b/>
      <u/>
      <sz val="18"/>
      <color theme="1"/>
      <name val="ＡＲＰ明朝体Ｕ"/>
      <family val="3"/>
      <charset val="128"/>
    </font>
    <font>
      <b/>
      <u/>
      <sz val="14"/>
      <color theme="1"/>
      <name val="ＡＲＰ明朝体Ｕ"/>
      <family val="3"/>
      <charset val="128"/>
    </font>
    <font>
      <sz val="9"/>
      <name val="ＭＳ Ｐゴシック"/>
      <family val="3"/>
      <charset val="128"/>
    </font>
    <font>
      <b/>
      <sz val="14"/>
      <color indexed="8"/>
      <name val="ＭＳ Ｐゴシック"/>
      <family val="3"/>
      <charset val="128"/>
    </font>
    <font>
      <u/>
      <sz val="20"/>
      <color theme="10"/>
      <name val="ＭＳ Ｐゴシック"/>
      <family val="3"/>
      <charset val="128"/>
    </font>
    <font>
      <sz val="20"/>
      <color indexed="8"/>
      <name val="ＭＳ Ｐゴシック"/>
      <family val="3"/>
      <charset val="128"/>
    </font>
    <font>
      <u/>
      <sz val="20"/>
      <color rgb="FF0000FF"/>
      <name val="ＭＳ Ｐゴシック"/>
      <family val="3"/>
      <charset val="128"/>
    </font>
    <font>
      <sz val="16"/>
      <color rgb="FFFF0000"/>
      <name val="ＭＳ Ｐゴシック"/>
      <family val="3"/>
      <charset val="128"/>
    </font>
    <font>
      <u val="double"/>
      <sz val="16"/>
      <color rgb="FFFF0000"/>
      <name val="ＭＳ Ｐゴシック"/>
      <family val="3"/>
      <charset val="128"/>
    </font>
    <font>
      <sz val="8"/>
      <color indexed="8"/>
      <name val="ＭＳ Ｐ明朝"/>
      <family val="1"/>
      <charset val="128"/>
    </font>
    <font>
      <b/>
      <sz val="8"/>
      <color rgb="FF000000"/>
      <name val="ＭＳ Ｐ明朝"/>
      <family val="1"/>
      <charset val="128"/>
    </font>
    <font>
      <sz val="8"/>
      <name val="ＭＳ Ｐ明朝"/>
      <family val="1"/>
      <charset val="128"/>
    </font>
    <font>
      <b/>
      <sz val="8"/>
      <name val="ＭＳ Ｐ明朝"/>
      <family val="1"/>
      <charset val="128"/>
    </font>
    <font>
      <u/>
      <sz val="9"/>
      <color rgb="FFFF0000"/>
      <name val="ＭＳ Ｐゴシック"/>
      <family val="3"/>
      <charset val="128"/>
    </font>
  </fonts>
  <fills count="23">
    <fill>
      <patternFill patternType="none"/>
    </fill>
    <fill>
      <patternFill patternType="gray125"/>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31"/>
      </patternFill>
    </fill>
    <fill>
      <patternFill patternType="solid">
        <fgColor indexed="42"/>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57"/>
      </patternFill>
    </fill>
    <fill>
      <patternFill patternType="solid">
        <fgColor indexed="53"/>
      </patternFill>
    </fill>
    <fill>
      <patternFill patternType="solid">
        <fgColor indexed="55"/>
      </patternFill>
    </fill>
    <fill>
      <patternFill patternType="solid">
        <fgColor indexed="51"/>
      </patternFill>
    </fill>
    <fill>
      <patternFill patternType="solid">
        <fgColor indexed="62"/>
      </patternFill>
    </fill>
    <fill>
      <patternFill patternType="solid">
        <fgColor indexed="45"/>
      </patternFill>
    </fill>
    <fill>
      <patternFill patternType="solid">
        <fgColor theme="0"/>
        <bgColor indexed="64"/>
      </patternFill>
    </fill>
    <fill>
      <patternFill patternType="solid">
        <fgColor rgb="FFCCECFF"/>
        <bgColor indexed="64"/>
      </patternFill>
    </fill>
    <fill>
      <patternFill patternType="solid">
        <fgColor theme="7" tint="0.59999389629810485"/>
        <bgColor indexed="64"/>
      </patternFill>
    </fill>
    <fill>
      <patternFill patternType="solid">
        <fgColor rgb="FFFF0000"/>
        <bgColor indexed="64"/>
      </patternFill>
    </fill>
    <fill>
      <patternFill patternType="solid">
        <fgColor rgb="FF0070C0"/>
        <bgColor indexed="64"/>
      </patternFill>
    </fill>
  </fills>
  <borders count="17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44"/>
      </bottom>
      <diagonal/>
    </border>
    <border>
      <left/>
      <right/>
      <top/>
      <bottom style="medium">
        <color indexed="44"/>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Dashed">
        <color indexed="64"/>
      </left>
      <right/>
      <top/>
      <bottom/>
      <diagonal/>
    </border>
    <border>
      <left/>
      <right style="mediumDashed">
        <color indexed="64"/>
      </right>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top/>
      <bottom style="thick">
        <color rgb="FFFF0000"/>
      </bottom>
      <diagonal/>
    </border>
    <border>
      <left/>
      <right style="thick">
        <color rgb="FFFF0000"/>
      </right>
      <top style="thin">
        <color indexed="64"/>
      </top>
      <bottom/>
      <diagonal/>
    </border>
    <border>
      <left/>
      <right style="thick">
        <color rgb="FFFF0000"/>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ck">
        <color rgb="FFFF0000"/>
      </top>
      <bottom style="dotted">
        <color indexed="64"/>
      </bottom>
      <diagonal/>
    </border>
    <border>
      <left/>
      <right/>
      <top style="thick">
        <color rgb="FFFF0000"/>
      </top>
      <bottom style="dotted">
        <color indexed="64"/>
      </bottom>
      <diagonal/>
    </border>
    <border>
      <left/>
      <right style="thick">
        <color rgb="FFFF0000"/>
      </right>
      <top style="thick">
        <color rgb="FFFF0000"/>
      </top>
      <bottom style="dotted">
        <color indexed="64"/>
      </bottom>
      <diagonal/>
    </border>
    <border>
      <left/>
      <right style="thick">
        <color rgb="FFFF0000"/>
      </right>
      <top/>
      <bottom/>
      <diagonal/>
    </border>
    <border>
      <left/>
      <right style="thick">
        <color rgb="FFFF0000"/>
      </right>
      <top style="thin">
        <color indexed="64"/>
      </top>
      <bottom style="dotted">
        <color indexed="64"/>
      </bottom>
      <diagonal/>
    </border>
    <border>
      <left/>
      <right style="thick">
        <color rgb="FFFF0000"/>
      </right>
      <top/>
      <bottom style="thick">
        <color rgb="FFFF0000"/>
      </bottom>
      <diagonal/>
    </border>
    <border>
      <left/>
      <right style="thick">
        <color rgb="FFFF0000"/>
      </right>
      <top style="thin">
        <color indexed="64"/>
      </top>
      <bottom style="thin">
        <color indexed="64"/>
      </bottom>
      <diagonal/>
    </border>
    <border>
      <left style="thin">
        <color indexed="64"/>
      </left>
      <right/>
      <top style="thin">
        <color indexed="64"/>
      </top>
      <bottom style="thick">
        <color rgb="FFFF0000"/>
      </bottom>
      <diagonal/>
    </border>
    <border>
      <left/>
      <right style="thick">
        <color rgb="FFFF0000"/>
      </right>
      <top style="thin">
        <color indexed="64"/>
      </top>
      <bottom style="thick">
        <color rgb="FFFF0000"/>
      </bottom>
      <diagonal/>
    </border>
    <border>
      <left/>
      <right style="thin">
        <color indexed="64"/>
      </right>
      <top style="thin">
        <color indexed="64"/>
      </top>
      <bottom style="thick">
        <color rgb="FFFF0000"/>
      </bottom>
      <diagonal/>
    </border>
    <border>
      <left/>
      <right/>
      <top style="thin">
        <color indexed="64"/>
      </top>
      <bottom style="thick">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dotted">
        <color indexed="64"/>
      </right>
      <top style="thin">
        <color indexed="64"/>
      </top>
      <bottom style="thick">
        <color rgb="FFFF0000"/>
      </bottom>
      <diagonal/>
    </border>
    <border>
      <left style="dotted">
        <color indexed="64"/>
      </left>
      <right/>
      <top style="thin">
        <color indexed="64"/>
      </top>
      <bottom style="thick">
        <color rgb="FFFF0000"/>
      </bottom>
      <diagonal/>
    </border>
    <border>
      <left style="thin">
        <color indexed="64"/>
      </left>
      <right style="thin">
        <color indexed="64"/>
      </right>
      <top style="thick">
        <color rgb="FFFF0000"/>
      </top>
      <bottom/>
      <diagonal/>
    </border>
    <border>
      <left style="mediumDashed">
        <color indexed="64"/>
      </left>
      <right/>
      <top style="thin">
        <color indexed="64"/>
      </top>
      <bottom/>
      <diagonal/>
    </border>
    <border>
      <left/>
      <right style="mediumDashed">
        <color indexed="64"/>
      </right>
      <top style="thin">
        <color indexed="64"/>
      </top>
      <bottom/>
      <diagonal/>
    </border>
    <border>
      <left/>
      <right/>
      <top style="dotted">
        <color indexed="64"/>
      </top>
      <bottom/>
      <diagonal/>
    </border>
    <border>
      <left/>
      <right style="thick">
        <color rgb="FFFF0000"/>
      </right>
      <top style="dotted">
        <color indexed="64"/>
      </top>
      <bottom/>
      <diagonal/>
    </border>
    <border>
      <left style="thin">
        <color indexed="64"/>
      </left>
      <right/>
      <top style="dotted">
        <color indexed="64"/>
      </top>
      <bottom/>
      <diagonal/>
    </border>
    <border>
      <left style="thin">
        <color indexed="64"/>
      </left>
      <right style="thin">
        <color indexed="64"/>
      </right>
      <top/>
      <bottom/>
      <diagonal/>
    </border>
    <border>
      <left/>
      <right style="thin">
        <color indexed="64"/>
      </right>
      <top style="dotted">
        <color indexed="64"/>
      </top>
      <bottom/>
      <diagonal/>
    </border>
    <border>
      <left/>
      <right/>
      <top/>
      <bottom style="medium">
        <color indexed="64"/>
      </bottom>
      <diagonal/>
    </border>
    <border>
      <left/>
      <right/>
      <top style="medium">
        <color indexed="64"/>
      </top>
      <bottom style="medium">
        <color rgb="FFFF0000"/>
      </bottom>
      <diagonal/>
    </border>
    <border>
      <left/>
      <right style="medium">
        <color rgb="FFFF0000"/>
      </right>
      <top style="medium">
        <color indexed="64"/>
      </top>
      <bottom style="medium">
        <color rgb="FFFF0000"/>
      </bottom>
      <diagonal/>
    </border>
    <border>
      <left/>
      <right/>
      <top style="thick">
        <color rgb="FFFF0000"/>
      </top>
      <bottom/>
      <diagonal/>
    </border>
    <border>
      <left/>
      <right style="double">
        <color indexed="64"/>
      </right>
      <top style="thin">
        <color indexed="64"/>
      </top>
      <bottom style="thick">
        <color rgb="FFFF0000"/>
      </bottom>
      <diagonal/>
    </border>
    <border>
      <left style="thick">
        <color rgb="FFFF0000"/>
      </left>
      <right/>
      <top style="thin">
        <color indexed="64"/>
      </top>
      <bottom/>
      <diagonal/>
    </border>
    <border>
      <left style="thick">
        <color rgb="FFFF0000"/>
      </left>
      <right/>
      <top/>
      <bottom/>
      <diagonal/>
    </border>
    <border>
      <left style="thick">
        <color rgb="FFFF0000"/>
      </left>
      <right/>
      <top/>
      <bottom style="thin">
        <color indexed="64"/>
      </bottom>
      <diagonal/>
    </border>
    <border>
      <left style="thick">
        <color rgb="FFFF0000"/>
      </left>
      <right/>
      <top style="thick">
        <color rgb="FFFF0000"/>
      </top>
      <bottom/>
      <diagonal/>
    </border>
    <border>
      <left/>
      <right style="thin">
        <color indexed="64"/>
      </right>
      <top style="thick">
        <color rgb="FFFF0000"/>
      </top>
      <bottom/>
      <diagonal/>
    </border>
    <border>
      <left style="mediumDashed">
        <color indexed="64"/>
      </left>
      <right/>
      <top style="mediumDashed">
        <color indexed="64"/>
      </top>
      <bottom style="thin">
        <color indexed="64"/>
      </bottom>
      <diagonal/>
    </border>
    <border>
      <left/>
      <right/>
      <top style="mediumDashed">
        <color indexed="64"/>
      </top>
      <bottom style="thin">
        <color indexed="64"/>
      </bottom>
      <diagonal/>
    </border>
    <border>
      <left/>
      <right style="mediumDashed">
        <color indexed="64"/>
      </right>
      <top style="mediumDashed">
        <color indexed="64"/>
      </top>
      <bottom style="thin">
        <color indexed="64"/>
      </bottom>
      <diagonal/>
    </border>
    <border>
      <left/>
      <right style="thin">
        <color indexed="64"/>
      </right>
      <top/>
      <bottom style="thick">
        <color rgb="FFFF0000"/>
      </bottom>
      <diagonal/>
    </border>
    <border>
      <left style="thin">
        <color indexed="64"/>
      </left>
      <right/>
      <top/>
      <bottom style="thick">
        <color rgb="FFFF0000"/>
      </bottom>
      <diagonal/>
    </border>
    <border>
      <left style="thick">
        <color rgb="FFFF0000"/>
      </left>
      <right/>
      <top/>
      <bottom style="thick">
        <color rgb="FFFF0000"/>
      </bottom>
      <diagonal/>
    </border>
    <border>
      <left/>
      <right style="thin">
        <color indexed="64"/>
      </right>
      <top style="medium">
        <color indexed="64"/>
      </top>
      <bottom/>
      <diagonal/>
    </border>
    <border>
      <left/>
      <right/>
      <top style="medium">
        <color indexed="64"/>
      </top>
      <bottom/>
      <diagonal/>
    </border>
    <border>
      <left style="medium">
        <color rgb="FFFF0000"/>
      </left>
      <right/>
      <top style="medium">
        <color indexed="64"/>
      </top>
      <bottom style="medium">
        <color rgb="FFFF0000"/>
      </bottom>
      <diagonal/>
    </border>
    <border>
      <left style="thick">
        <color rgb="FFFF0000"/>
      </left>
      <right style="thick">
        <color rgb="FFFF0000"/>
      </right>
      <top style="medium">
        <color indexed="64"/>
      </top>
      <bottom style="medium">
        <color rgb="FFFF0000"/>
      </bottom>
      <diagonal/>
    </border>
    <border>
      <left style="medium">
        <color rgb="FFFF0000"/>
      </left>
      <right style="thick">
        <color rgb="FFFF0000"/>
      </right>
      <top style="medium">
        <color rgb="FFFF0000"/>
      </top>
      <bottom style="medium">
        <color indexed="64"/>
      </bottom>
      <diagonal/>
    </border>
    <border>
      <left style="thick">
        <color rgb="FFFF0000"/>
      </left>
      <right style="thick">
        <color rgb="FFFF0000"/>
      </right>
      <top style="medium">
        <color rgb="FFFF0000"/>
      </top>
      <bottom style="medium">
        <color indexed="64"/>
      </bottom>
      <diagonal/>
    </border>
    <border>
      <left style="medium">
        <color rgb="FFFF0000"/>
      </left>
      <right style="thick">
        <color rgb="FFFF0000"/>
      </right>
      <top style="medium">
        <color indexed="64"/>
      </top>
      <bottom style="medium">
        <color rgb="FFFF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ck">
        <color rgb="FFFF0000"/>
      </right>
      <top style="thick">
        <color rgb="FFFF0000"/>
      </top>
      <bottom/>
      <diagonal/>
    </border>
    <border>
      <left/>
      <right style="thick">
        <color indexed="64"/>
      </right>
      <top/>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thick">
        <color rgb="FFFF0000"/>
      </right>
      <top style="thick">
        <color indexed="64"/>
      </top>
      <bottom/>
      <diagonal/>
    </border>
    <border>
      <left/>
      <right style="thick">
        <color rgb="FFFF0000"/>
      </right>
      <top/>
      <bottom style="thick">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ck">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ck">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medium">
        <color indexed="64"/>
      </left>
      <right/>
      <top/>
      <bottom style="thick">
        <color indexed="64"/>
      </bottom>
      <diagonal/>
    </border>
    <border>
      <left/>
      <right style="thin">
        <color indexed="64"/>
      </right>
      <top/>
      <bottom style="thick">
        <color indexed="64"/>
      </bottom>
      <diagonal/>
    </border>
    <border>
      <left style="medium">
        <color indexed="64"/>
      </left>
      <right/>
      <top/>
      <bottom style="thin">
        <color indexed="64"/>
      </bottom>
      <diagonal/>
    </border>
    <border>
      <left style="medium">
        <color indexed="64"/>
      </left>
      <right/>
      <top/>
      <bottom/>
      <diagonal/>
    </border>
    <border>
      <left style="thin">
        <color indexed="64"/>
      </left>
      <right/>
      <top style="medium">
        <color indexed="64"/>
      </top>
      <bottom/>
      <diagonal/>
    </border>
    <border>
      <left/>
      <right style="medium">
        <color rgb="FFFF0000"/>
      </right>
      <top/>
      <bottom/>
      <diagonal/>
    </border>
    <border>
      <left style="thin">
        <color indexed="64"/>
      </left>
      <right/>
      <top/>
      <bottom style="medium">
        <color indexed="64"/>
      </bottom>
      <diagonal/>
    </border>
    <border>
      <left style="medium">
        <color rgb="FF0000FF"/>
      </left>
      <right/>
      <top/>
      <bottom style="medium">
        <color indexed="64"/>
      </bottom>
      <diagonal/>
    </border>
    <border>
      <left style="medium">
        <color rgb="FF0000FF"/>
      </left>
      <right/>
      <top/>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right style="medium">
        <color rgb="FF0000FF"/>
      </right>
      <top/>
      <bottom/>
      <diagonal/>
    </border>
    <border>
      <left/>
      <right style="medium">
        <color rgb="FF0000FF"/>
      </right>
      <top/>
      <bottom style="medium">
        <color indexed="64"/>
      </bottom>
      <diagonal/>
    </border>
    <border>
      <left style="thin">
        <color indexed="64"/>
      </left>
      <right style="thin">
        <color indexed="64"/>
      </right>
      <top style="thin">
        <color indexed="64"/>
      </top>
      <bottom style="thick">
        <color rgb="FFFF0000"/>
      </bottom>
      <diagonal/>
    </border>
    <border>
      <left style="thin">
        <color indexed="64"/>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dotted">
        <color indexed="64"/>
      </right>
      <top style="thin">
        <color indexed="64"/>
      </top>
      <bottom style="thick">
        <color rgb="FFFF0000"/>
      </bottom>
      <diagonal/>
    </border>
    <border>
      <left style="dotted">
        <color indexed="64"/>
      </left>
      <right style="thin">
        <color indexed="64"/>
      </right>
      <top style="thin">
        <color indexed="64"/>
      </top>
      <bottom style="thick">
        <color rgb="FFFF0000"/>
      </bottom>
      <diagonal/>
    </border>
    <border>
      <left style="thin">
        <color indexed="64"/>
      </left>
      <right style="double">
        <color indexed="64"/>
      </right>
      <top style="thin">
        <color indexed="64"/>
      </top>
      <bottom style="thick">
        <color rgb="FFFF0000"/>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ck">
        <color rgb="FF0000FF"/>
      </left>
      <right/>
      <top style="thick">
        <color rgb="FF0000FF"/>
      </top>
      <bottom/>
      <diagonal/>
    </border>
    <border>
      <left/>
      <right/>
      <top style="thick">
        <color rgb="FF0000FF"/>
      </top>
      <bottom/>
      <diagonal/>
    </border>
    <border>
      <left/>
      <right style="thick">
        <color rgb="FF0000FF"/>
      </right>
      <top style="thick">
        <color rgb="FF0000FF"/>
      </top>
      <bottom/>
      <diagonal/>
    </border>
    <border>
      <left style="thick">
        <color rgb="FF0000FF"/>
      </left>
      <right/>
      <top/>
      <bottom style="thick">
        <color rgb="FF0000FF"/>
      </bottom>
      <diagonal/>
    </border>
    <border>
      <left/>
      <right/>
      <top/>
      <bottom style="thick">
        <color rgb="FF0000FF"/>
      </bottom>
      <diagonal/>
    </border>
    <border>
      <left/>
      <right style="thick">
        <color rgb="FF0000FF"/>
      </right>
      <top/>
      <bottom style="thick">
        <color rgb="FF0000FF"/>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rgb="FFFF0000"/>
      </left>
      <right/>
      <top style="medium">
        <color rgb="FFFF0000"/>
      </top>
      <bottom style="medium">
        <color indexed="64"/>
      </bottom>
      <diagonal/>
    </border>
    <border>
      <left/>
      <right/>
      <top style="medium">
        <color rgb="FFFF0000"/>
      </top>
      <bottom style="medium">
        <color indexed="64"/>
      </bottom>
      <diagonal/>
    </border>
    <border>
      <left/>
      <right style="medium">
        <color rgb="FFFF0000"/>
      </right>
      <top style="medium">
        <color rgb="FFFF0000"/>
      </top>
      <bottom style="medium">
        <color indexed="64"/>
      </bottom>
      <diagonal/>
    </border>
    <border>
      <left style="thick">
        <color rgb="FFFF0000"/>
      </left>
      <right style="medium">
        <color rgb="FFFF0000"/>
      </right>
      <top style="medium">
        <color rgb="FFFF0000"/>
      </top>
      <bottom style="medium">
        <color indexed="64"/>
      </bottom>
      <diagonal/>
    </border>
    <border>
      <left style="thick">
        <color rgb="FFFF0000"/>
      </left>
      <right style="medium">
        <color rgb="FFFF0000"/>
      </right>
      <top style="medium">
        <color indexed="64"/>
      </top>
      <bottom style="medium">
        <color rgb="FFFF0000"/>
      </bottom>
      <diagonal/>
    </border>
    <border>
      <left style="thin">
        <color indexed="64"/>
      </left>
      <right/>
      <top/>
      <bottom/>
      <diagonal/>
    </border>
    <border>
      <left/>
      <right/>
      <top style="medium">
        <color rgb="FFFF0000"/>
      </top>
      <bottom style="thin">
        <color indexed="64"/>
      </bottom>
      <diagonal/>
    </border>
    <border>
      <left style="medium">
        <color rgb="FFFF0000"/>
      </left>
      <right style="thin">
        <color indexed="64"/>
      </right>
      <top style="medium">
        <color rgb="FFFF0000"/>
      </top>
      <bottom style="thick">
        <color rgb="FFFF0000"/>
      </bottom>
      <diagonal/>
    </border>
    <border>
      <left/>
      <right style="medium">
        <color rgb="FFFF0000"/>
      </right>
      <top style="medium">
        <color rgb="FFFF0000"/>
      </top>
      <bottom style="thick">
        <color rgb="FFFF0000"/>
      </bottom>
      <diagonal/>
    </border>
    <border>
      <left style="medium">
        <color rgb="FFFF0000"/>
      </left>
      <right style="thin">
        <color indexed="64"/>
      </right>
      <top/>
      <bottom style="thin">
        <color indexed="64"/>
      </bottom>
      <diagonal/>
    </border>
    <border>
      <left style="thin">
        <color indexed="64"/>
      </left>
      <right style="medium">
        <color rgb="FFFF0000"/>
      </right>
      <top/>
      <bottom style="thin">
        <color indexed="64"/>
      </bottom>
      <diagonal/>
    </border>
    <border>
      <left style="medium">
        <color rgb="FFFF0000"/>
      </left>
      <right/>
      <top/>
      <bottom style="thin">
        <color indexed="64"/>
      </bottom>
      <diagonal/>
    </border>
    <border>
      <left/>
      <right/>
      <top style="thin">
        <color indexed="64"/>
      </top>
      <bottom style="medium">
        <color rgb="FFFF0000"/>
      </bottom>
      <diagonal/>
    </border>
    <border>
      <left style="medium">
        <color rgb="FFFF0000"/>
      </left>
      <right/>
      <top style="thin">
        <color indexed="64"/>
      </top>
      <bottom style="thick">
        <color rgb="FFFF0000"/>
      </bottom>
      <diagonal/>
    </border>
    <border>
      <left style="thin">
        <color indexed="64"/>
      </left>
      <right style="medium">
        <color rgb="FFFF0000"/>
      </right>
      <top style="thin">
        <color indexed="64"/>
      </top>
      <bottom style="thick">
        <color rgb="FFFF0000"/>
      </bottom>
      <diagonal/>
    </border>
    <border>
      <left/>
      <right style="thin">
        <color indexed="64"/>
      </right>
      <top style="medium">
        <color indexed="64"/>
      </top>
      <bottom style="thin">
        <color indexed="64"/>
      </bottom>
      <diagonal/>
    </border>
    <border>
      <left style="thick">
        <color rgb="FFFF0000"/>
      </left>
      <right/>
      <top style="thin">
        <color indexed="64"/>
      </top>
      <bottom style="thin">
        <color indexed="64"/>
      </bottom>
      <diagonal/>
    </border>
    <border>
      <left/>
      <right style="dotted">
        <color indexed="64"/>
      </right>
      <top style="thin">
        <color indexed="64"/>
      </top>
      <bottom style="thin">
        <color indexed="64"/>
      </bottom>
      <diagonal/>
    </border>
    <border>
      <left style="medium">
        <color rgb="FFFF0000"/>
      </left>
      <right/>
      <top style="thin">
        <color indexed="64"/>
      </top>
      <bottom style="thin">
        <color indexed="64"/>
      </bottom>
      <diagonal/>
    </border>
    <border>
      <left style="medium">
        <color rgb="FFFF0000"/>
      </left>
      <right/>
      <top style="thick">
        <color rgb="FFFF0000"/>
      </top>
      <bottom style="thin">
        <color indexed="64"/>
      </bottom>
      <diagonal/>
    </border>
    <border>
      <left/>
      <right/>
      <top style="thick">
        <color rgb="FFFF0000"/>
      </top>
      <bottom style="thin">
        <color indexed="64"/>
      </bottom>
      <diagonal/>
    </border>
    <border>
      <left/>
      <right style="thick">
        <color rgb="FFFF0000"/>
      </right>
      <top style="thick">
        <color rgb="FFFF0000"/>
      </top>
      <bottom style="thin">
        <color indexed="64"/>
      </bottom>
      <diagonal/>
    </border>
    <border>
      <left style="thick">
        <color rgb="FFFF0000"/>
      </left>
      <right/>
      <top style="thick">
        <color rgb="FFFF0000"/>
      </top>
      <bottom style="thin">
        <color indexed="64"/>
      </bottom>
      <diagonal/>
    </border>
    <border>
      <left/>
      <right style="dotted">
        <color indexed="64"/>
      </right>
      <top style="thick">
        <color rgb="FFFF0000"/>
      </top>
      <bottom style="thin">
        <color indexed="64"/>
      </bottom>
      <diagonal/>
    </border>
    <border>
      <left style="thick">
        <color rgb="FFFF0000"/>
      </left>
      <right/>
      <top style="thin">
        <color indexed="64"/>
      </top>
      <bottom style="thick">
        <color rgb="FFFF0000"/>
      </bottom>
      <diagonal/>
    </border>
  </borders>
  <cellStyleXfs count="44">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3"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8" borderId="0" applyNumberFormat="0" applyBorder="0" applyAlignment="0" applyProtection="0">
      <alignment vertical="center"/>
    </xf>
    <xf numFmtId="0" fontId="1" fillId="10" borderId="0" applyNumberFormat="0" applyBorder="0" applyAlignment="0" applyProtection="0">
      <alignment vertical="center"/>
    </xf>
    <xf numFmtId="0" fontId="2" fillId="8" borderId="0" applyNumberFormat="0" applyBorder="0" applyAlignment="0" applyProtection="0">
      <alignment vertical="center"/>
    </xf>
    <xf numFmtId="0" fontId="2" fillId="3"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1"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2" borderId="0" applyNumberFormat="0" applyBorder="0" applyAlignment="0" applyProtection="0">
      <alignment vertical="center"/>
    </xf>
    <xf numFmtId="0" fontId="3" fillId="0" borderId="0" applyNumberFormat="0" applyFill="0" applyBorder="0" applyAlignment="0" applyProtection="0">
      <alignment vertical="center"/>
    </xf>
    <xf numFmtId="0" fontId="4" fillId="14" borderId="1" applyNumberFormat="0" applyAlignment="0" applyProtection="0">
      <alignment vertical="center"/>
    </xf>
    <xf numFmtId="0" fontId="5" fillId="10" borderId="0" applyNumberFormat="0" applyBorder="0" applyAlignment="0" applyProtection="0">
      <alignment vertical="center"/>
    </xf>
    <xf numFmtId="0" fontId="23" fillId="0" borderId="0" applyNumberFormat="0" applyFill="0" applyBorder="0" applyAlignment="0" applyProtection="0">
      <alignment vertical="center"/>
    </xf>
    <xf numFmtId="0" fontId="1" fillId="5" borderId="2" applyNumberFormat="0" applyFont="0" applyAlignment="0" applyProtection="0">
      <alignment vertical="center"/>
    </xf>
    <xf numFmtId="0" fontId="6" fillId="0" borderId="3" applyNumberFormat="0" applyFill="0" applyAlignment="0" applyProtection="0">
      <alignment vertical="center"/>
    </xf>
    <xf numFmtId="0" fontId="7" fillId="17" borderId="0" applyNumberFormat="0" applyBorder="0" applyAlignment="0" applyProtection="0">
      <alignment vertical="center"/>
    </xf>
    <xf numFmtId="0" fontId="8" fillId="9" borderId="4" applyNumberFormat="0" applyAlignment="0" applyProtection="0">
      <alignment vertical="center"/>
    </xf>
    <xf numFmtId="0" fontId="9" fillId="0" borderId="0" applyNumberFormat="0" applyFill="0" applyBorder="0" applyAlignment="0" applyProtection="0">
      <alignment vertical="center"/>
    </xf>
    <xf numFmtId="38" fontId="1" fillId="0" borderId="0" applyFont="0" applyFill="0" applyBorder="0" applyAlignment="0" applyProtection="0">
      <alignment vertical="center"/>
    </xf>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9" borderId="9" applyNumberFormat="0" applyAlignment="0" applyProtection="0">
      <alignment vertical="center"/>
    </xf>
    <xf numFmtId="0" fontId="15" fillId="0" borderId="0" applyNumberFormat="0" applyFill="0" applyBorder="0" applyAlignment="0" applyProtection="0">
      <alignment vertical="center"/>
    </xf>
    <xf numFmtId="0" fontId="16" fillId="3" borderId="4" applyNumberFormat="0" applyAlignment="0" applyProtection="0">
      <alignment vertical="center"/>
    </xf>
    <xf numFmtId="0" fontId="17" fillId="7" borderId="0" applyNumberFormat="0" applyBorder="0" applyAlignment="0" applyProtection="0">
      <alignment vertical="center"/>
    </xf>
  </cellStyleXfs>
  <cellXfs count="368">
    <xf numFmtId="0" fontId="0" fillId="0" borderId="0" xfId="0">
      <alignment vertical="center"/>
    </xf>
    <xf numFmtId="0" fontId="39" fillId="18" borderId="0" xfId="0" applyFont="1" applyFill="1" applyAlignment="1">
      <alignment horizontal="center" vertical="center" shrinkToFit="1"/>
    </xf>
    <xf numFmtId="0" fontId="0" fillId="18" borderId="0" xfId="0" applyFill="1">
      <alignment vertical="center"/>
    </xf>
    <xf numFmtId="0" fontId="0" fillId="18" borderId="0" xfId="0" applyFill="1" applyAlignment="1">
      <alignment horizontal="center" vertical="center"/>
    </xf>
    <xf numFmtId="0" fontId="32" fillId="18" borderId="0" xfId="0" applyFont="1" applyFill="1">
      <alignment vertical="center"/>
    </xf>
    <xf numFmtId="0" fontId="20" fillId="18" borderId="0" xfId="0" applyFont="1" applyFill="1" applyAlignment="1">
      <alignment horizontal="center" vertical="center"/>
    </xf>
    <xf numFmtId="0" fontId="26" fillId="18" borderId="0" xfId="0" applyFont="1" applyFill="1" applyAlignment="1">
      <alignment vertical="center" shrinkToFit="1"/>
    </xf>
    <xf numFmtId="0" fontId="37" fillId="18" borderId="0" xfId="28" applyFont="1" applyFill="1" applyBorder="1" applyAlignment="1" applyProtection="1">
      <alignment vertical="center" shrinkToFit="1"/>
    </xf>
    <xf numFmtId="0" fontId="22" fillId="18" borderId="0" xfId="0" applyFont="1" applyFill="1" applyAlignment="1">
      <alignment horizontal="center" vertical="center" shrinkToFit="1"/>
    </xf>
    <xf numFmtId="0" fontId="0" fillId="18" borderId="92" xfId="0" applyFill="1" applyBorder="1">
      <alignment vertical="center"/>
    </xf>
    <xf numFmtId="0" fontId="22" fillId="18" borderId="0" xfId="0" applyFont="1" applyFill="1" applyAlignment="1">
      <alignment horizontal="left" vertical="center" shrinkToFit="1"/>
    </xf>
    <xf numFmtId="0" fontId="30" fillId="18" borderId="0" xfId="28" applyFont="1" applyFill="1" applyBorder="1" applyAlignment="1" applyProtection="1">
      <alignment horizontal="left" vertical="center" shrinkToFit="1"/>
    </xf>
    <xf numFmtId="0" fontId="19" fillId="18" borderId="0" xfId="0" applyFont="1" applyFill="1" applyAlignment="1">
      <alignment vertical="center" shrinkToFit="1"/>
    </xf>
    <xf numFmtId="49" fontId="22" fillId="18" borderId="0" xfId="0" applyNumberFormat="1" applyFont="1" applyFill="1" applyAlignment="1">
      <alignment horizontal="center" vertical="center" shrinkToFit="1"/>
    </xf>
    <xf numFmtId="0" fontId="33" fillId="18" borderId="0" xfId="0" applyFont="1" applyFill="1" applyAlignment="1">
      <alignment vertical="center" shrinkToFit="1"/>
    </xf>
    <xf numFmtId="0" fontId="25" fillId="18" borderId="0" xfId="0" applyFont="1" applyFill="1" applyAlignment="1">
      <alignment vertical="center" shrinkToFit="1"/>
    </xf>
    <xf numFmtId="0" fontId="0" fillId="18" borderId="62" xfId="0" applyFill="1" applyBorder="1">
      <alignment vertical="center"/>
    </xf>
    <xf numFmtId="0" fontId="45" fillId="18" borderId="0" xfId="0" applyFont="1" applyFill="1" applyAlignment="1">
      <alignment horizontal="center" vertical="center"/>
    </xf>
    <xf numFmtId="0" fontId="45" fillId="18" borderId="0" xfId="0" applyFont="1" applyFill="1">
      <alignment vertical="center"/>
    </xf>
    <xf numFmtId="0" fontId="0" fillId="18" borderId="67" xfId="0" applyFill="1" applyBorder="1">
      <alignment vertical="center"/>
    </xf>
    <xf numFmtId="0" fontId="32" fillId="18" borderId="0" xfId="0" applyFont="1" applyFill="1" applyAlignment="1">
      <alignment horizontal="center" vertical="center"/>
    </xf>
    <xf numFmtId="0" fontId="33" fillId="18" borderId="0" xfId="0" applyFont="1" applyFill="1" applyAlignment="1">
      <alignment horizontal="center" vertical="center" shrinkToFit="1"/>
    </xf>
    <xf numFmtId="0" fontId="32" fillId="18" borderId="0" xfId="0" applyFont="1" applyFill="1" applyAlignment="1">
      <alignment horizontal="center" vertical="center" shrinkToFit="1"/>
    </xf>
    <xf numFmtId="0" fontId="0" fillId="18" borderId="107" xfId="0" applyFill="1" applyBorder="1">
      <alignment vertical="center"/>
    </xf>
    <xf numFmtId="0" fontId="0" fillId="18" borderId="64" xfId="0" applyFill="1" applyBorder="1">
      <alignment vertical="center"/>
    </xf>
    <xf numFmtId="0" fontId="25" fillId="18" borderId="0" xfId="0" applyFont="1" applyFill="1" applyAlignment="1">
      <alignment horizontal="center" vertical="center" shrinkToFit="1"/>
    </xf>
    <xf numFmtId="0" fontId="19" fillId="18" borderId="0" xfId="0" applyFont="1" applyFill="1" applyAlignment="1">
      <alignment horizontal="center" vertical="center" shrinkToFit="1"/>
    </xf>
    <xf numFmtId="0" fontId="27" fillId="18" borderId="32" xfId="0" applyFont="1" applyFill="1" applyBorder="1" applyAlignment="1">
      <alignment horizontal="left" vertical="center" wrapText="1"/>
    </xf>
    <xf numFmtId="0" fontId="19" fillId="18" borderId="32" xfId="0" applyFont="1" applyFill="1" applyBorder="1" applyAlignment="1" applyProtection="1">
      <alignment horizontal="center" vertical="center" shrinkToFit="1"/>
      <protection locked="0"/>
    </xf>
    <xf numFmtId="0" fontId="52" fillId="18" borderId="10" xfId="0" applyFont="1" applyFill="1" applyBorder="1" applyAlignment="1">
      <alignment horizontal="center" vertical="center" shrinkToFit="1"/>
    </xf>
    <xf numFmtId="0" fontId="52" fillId="18" borderId="0" xfId="0" applyFont="1" applyFill="1" applyAlignment="1">
      <alignment horizontal="center" vertical="center" shrinkToFit="1"/>
    </xf>
    <xf numFmtId="0" fontId="25" fillId="18" borderId="0" xfId="0" applyFont="1" applyFill="1" applyAlignment="1">
      <alignment horizontal="left" vertical="center" shrinkToFit="1"/>
    </xf>
    <xf numFmtId="0" fontId="24" fillId="18" borderId="10" xfId="0" applyFont="1" applyFill="1" applyBorder="1" applyAlignment="1">
      <alignment horizontal="center" vertical="center"/>
    </xf>
    <xf numFmtId="0" fontId="24" fillId="18" borderId="0" xfId="0" applyFont="1" applyFill="1" applyAlignment="1">
      <alignment horizontal="center" vertical="center"/>
    </xf>
    <xf numFmtId="0" fontId="28" fillId="18" borderId="0" xfId="0" applyFont="1" applyFill="1">
      <alignment vertical="center"/>
    </xf>
    <xf numFmtId="0" fontId="52" fillId="18" borderId="0" xfId="0" applyFont="1" applyFill="1" applyAlignment="1">
      <alignment vertical="center" shrinkToFit="1"/>
    </xf>
    <xf numFmtId="0" fontId="32" fillId="18" borderId="0" xfId="0" applyFont="1" applyFill="1" applyAlignment="1">
      <alignment horizontal="right" vertical="center" shrinkToFit="1"/>
    </xf>
    <xf numFmtId="0" fontId="32" fillId="18" borderId="0" xfId="0" applyFont="1" applyFill="1" applyAlignment="1">
      <alignment horizontal="right" vertical="center"/>
    </xf>
    <xf numFmtId="0" fontId="0" fillId="18" borderId="28" xfId="0" applyFill="1" applyBorder="1">
      <alignment vertical="center"/>
    </xf>
    <xf numFmtId="0" fontId="19" fillId="18" borderId="0" xfId="0" applyFont="1" applyFill="1" applyAlignment="1" applyProtection="1">
      <alignment horizontal="center" vertical="center" shrinkToFit="1"/>
      <protection locked="0"/>
    </xf>
    <xf numFmtId="0" fontId="19" fillId="18" borderId="160" xfId="0" applyFont="1" applyFill="1" applyBorder="1" applyAlignment="1" applyProtection="1">
      <alignment horizontal="center" vertical="center" shrinkToFit="1"/>
      <protection locked="0"/>
    </xf>
    <xf numFmtId="0" fontId="38" fillId="18" borderId="161" xfId="0" applyFont="1" applyFill="1" applyBorder="1" applyAlignment="1">
      <alignment horizontal="center" vertical="center" shrinkToFit="1"/>
    </xf>
    <xf numFmtId="0" fontId="38" fillId="18" borderId="162" xfId="0" applyFont="1" applyFill="1" applyBorder="1" applyAlignment="1">
      <alignment horizontal="center" vertical="center" shrinkToFit="1"/>
    </xf>
    <xf numFmtId="0" fontId="22" fillId="19" borderId="163" xfId="0" applyFont="1" applyFill="1" applyBorder="1" applyAlignment="1" applyProtection="1">
      <alignment horizontal="center" vertical="center" shrinkToFit="1"/>
      <protection locked="0"/>
    </xf>
    <xf numFmtId="0" fontId="22" fillId="19" borderId="164" xfId="0" applyFont="1" applyFill="1" applyBorder="1" applyAlignment="1" applyProtection="1">
      <alignment horizontal="center" vertical="center" shrinkToFit="1"/>
      <protection locked="0"/>
    </xf>
    <xf numFmtId="0" fontId="22" fillId="19" borderId="165" xfId="0" applyFont="1" applyFill="1" applyBorder="1" applyAlignment="1" applyProtection="1">
      <alignment horizontal="center" vertical="center" shrinkToFit="1"/>
      <protection locked="0"/>
    </xf>
    <xf numFmtId="0" fontId="25" fillId="18" borderId="166" xfId="0" applyFont="1" applyFill="1" applyBorder="1" applyAlignment="1">
      <alignment horizontal="center" vertical="center" shrinkToFit="1"/>
    </xf>
    <xf numFmtId="0" fontId="22" fillId="19" borderId="167" xfId="0" applyFont="1" applyFill="1" applyBorder="1" applyAlignment="1" applyProtection="1">
      <alignment horizontal="center" vertical="center" shrinkToFit="1"/>
      <protection locked="0"/>
    </xf>
    <xf numFmtId="0" fontId="22" fillId="19" borderId="168" xfId="0" applyFont="1" applyFill="1" applyBorder="1" applyAlignment="1" applyProtection="1">
      <alignment horizontal="center" vertical="center" shrinkToFit="1"/>
      <protection locked="0"/>
    </xf>
    <xf numFmtId="0" fontId="34" fillId="0" borderId="0" xfId="0" applyFont="1" applyAlignment="1">
      <alignment horizontal="right" vertical="center" shrinkToFit="1"/>
    </xf>
    <xf numFmtId="0" fontId="49" fillId="18" borderId="0" xfId="0" applyFont="1" applyFill="1" applyAlignment="1">
      <alignment horizontal="center" vertical="center" shrinkToFit="1"/>
    </xf>
    <xf numFmtId="0" fontId="40" fillId="18" borderId="0" xfId="0" applyFont="1" applyFill="1" applyAlignment="1">
      <alignment horizontal="center" vertical="center" shrinkToFit="1"/>
    </xf>
    <xf numFmtId="0" fontId="36" fillId="0" borderId="0" xfId="0" applyFont="1" applyAlignment="1">
      <alignment horizontal="center" vertical="center" wrapText="1"/>
    </xf>
    <xf numFmtId="0" fontId="52" fillId="18" borderId="13" xfId="0" applyFont="1" applyFill="1" applyBorder="1" applyAlignment="1">
      <alignment horizontal="center" vertical="center" shrinkToFit="1"/>
    </xf>
    <xf numFmtId="0" fontId="25" fillId="18" borderId="13" xfId="0" applyFont="1" applyFill="1" applyBorder="1" applyAlignment="1">
      <alignment horizontal="left" vertical="center" shrinkToFit="1"/>
    </xf>
    <xf numFmtId="0" fontId="19" fillId="18" borderId="0" xfId="0" applyFont="1" applyFill="1" applyAlignment="1">
      <alignment horizontal="center" vertical="center" shrinkToFit="1"/>
    </xf>
    <xf numFmtId="0" fontId="42" fillId="18" borderId="113" xfId="0" applyFont="1" applyFill="1" applyBorder="1" applyAlignment="1">
      <alignment horizontal="center" vertical="center" shrinkToFit="1"/>
    </xf>
    <xf numFmtId="0" fontId="42" fillId="18" borderId="114" xfId="0" applyFont="1" applyFill="1" applyBorder="1" applyAlignment="1">
      <alignment horizontal="center" vertical="center" shrinkToFit="1"/>
    </xf>
    <xf numFmtId="0" fontId="42" fillId="18" borderId="115" xfId="0" applyFont="1" applyFill="1" applyBorder="1" applyAlignment="1">
      <alignment horizontal="center" vertical="center" shrinkToFit="1"/>
    </xf>
    <xf numFmtId="176" fontId="48" fillId="18" borderId="13" xfId="0" applyNumberFormat="1" applyFont="1" applyFill="1" applyBorder="1" applyAlignment="1">
      <alignment horizontal="center" vertical="center"/>
    </xf>
    <xf numFmtId="176" fontId="48" fillId="18" borderId="111" xfId="0" applyNumberFormat="1" applyFont="1" applyFill="1" applyBorder="1" applyAlignment="1">
      <alignment horizontal="center" vertical="center"/>
    </xf>
    <xf numFmtId="176" fontId="48" fillId="18" borderId="53" xfId="0" applyNumberFormat="1" applyFont="1" applyFill="1" applyBorder="1" applyAlignment="1">
      <alignment horizontal="center" vertical="center"/>
    </xf>
    <xf numFmtId="176" fontId="48" fillId="18" borderId="101" xfId="0" applyNumberFormat="1" applyFont="1" applyFill="1" applyBorder="1" applyAlignment="1">
      <alignment horizontal="center" vertical="center"/>
    </xf>
    <xf numFmtId="0" fontId="43" fillId="18" borderId="0" xfId="0" applyFont="1" applyFill="1" applyAlignment="1">
      <alignment horizontal="center" vertical="center"/>
    </xf>
    <xf numFmtId="0" fontId="0" fillId="18" borderId="103" xfId="0" applyFill="1" applyBorder="1" applyAlignment="1">
      <alignment horizontal="center" vertical="center"/>
    </xf>
    <xf numFmtId="0" fontId="0" fillId="18" borderId="109" xfId="0" applyFill="1" applyBorder="1" applyAlignment="1">
      <alignment horizontal="center" vertical="center"/>
    </xf>
    <xf numFmtId="0" fontId="0" fillId="18" borderId="110" xfId="0" applyFill="1" applyBorder="1" applyAlignment="1">
      <alignment horizontal="center" vertical="center"/>
    </xf>
    <xf numFmtId="177" fontId="48" fillId="18" borderId="13" xfId="0" applyNumberFormat="1" applyFont="1" applyFill="1" applyBorder="1" applyAlignment="1">
      <alignment horizontal="center" vertical="center"/>
    </xf>
    <xf numFmtId="177" fontId="48" fillId="18" borderId="111" xfId="0" applyNumberFormat="1" applyFont="1" applyFill="1" applyBorder="1" applyAlignment="1">
      <alignment horizontal="center" vertical="center"/>
    </xf>
    <xf numFmtId="177" fontId="48" fillId="18" borderId="53" xfId="0" applyNumberFormat="1" applyFont="1" applyFill="1" applyBorder="1" applyAlignment="1">
      <alignment horizontal="center" vertical="center"/>
    </xf>
    <xf numFmtId="177" fontId="48" fillId="18" borderId="101" xfId="0" applyNumberFormat="1" applyFont="1" applyFill="1" applyBorder="1" applyAlignment="1">
      <alignment horizontal="center" vertical="center"/>
    </xf>
    <xf numFmtId="0" fontId="0" fillId="18" borderId="15" xfId="0" applyFill="1" applyBorder="1" applyAlignment="1">
      <alignment horizontal="left" vertical="center"/>
    </xf>
    <xf numFmtId="0" fontId="0" fillId="18" borderId="111" xfId="0" applyFill="1" applyBorder="1" applyAlignment="1">
      <alignment horizontal="left" vertical="center"/>
    </xf>
    <xf numFmtId="0" fontId="0" fillId="0" borderId="104" xfId="0" applyBorder="1" applyAlignment="1">
      <alignment horizontal="center" vertical="center"/>
    </xf>
    <xf numFmtId="0" fontId="0" fillId="0" borderId="13" xfId="0" applyBorder="1" applyAlignment="1">
      <alignment horizontal="center" vertical="center"/>
    </xf>
    <xf numFmtId="0" fontId="44" fillId="18" borderId="93" xfId="0" applyFont="1" applyFill="1" applyBorder="1" applyAlignment="1">
      <alignment horizontal="center" vertical="center"/>
    </xf>
    <xf numFmtId="0" fontId="44" fillId="18" borderId="94" xfId="0" applyFont="1" applyFill="1" applyBorder="1" applyAlignment="1">
      <alignment horizontal="center" vertical="center"/>
    </xf>
    <xf numFmtId="0" fontId="44" fillId="18" borderId="98" xfId="0" applyFont="1" applyFill="1" applyBorder="1" applyAlignment="1">
      <alignment horizontal="center" vertical="center"/>
    </xf>
    <xf numFmtId="0" fontId="44" fillId="18" borderId="95" xfId="0" applyFont="1" applyFill="1" applyBorder="1" applyAlignment="1">
      <alignment horizontal="center" vertical="center"/>
    </xf>
    <xf numFmtId="0" fontId="44" fillId="18" borderId="0" xfId="0" applyFont="1" applyFill="1" applyAlignment="1">
      <alignment horizontal="center" vertical="center"/>
    </xf>
    <xf numFmtId="0" fontId="44" fillId="18" borderId="40" xfId="0" applyFont="1" applyFill="1" applyBorder="1" applyAlignment="1">
      <alignment horizontal="center" vertical="center"/>
    </xf>
    <xf numFmtId="0" fontId="44" fillId="18" borderId="96" xfId="0" applyFont="1" applyFill="1" applyBorder="1" applyAlignment="1">
      <alignment horizontal="center" vertical="center"/>
    </xf>
    <xf numFmtId="0" fontId="44" fillId="18" borderId="97" xfId="0" applyFont="1" applyFill="1" applyBorder="1" applyAlignment="1">
      <alignment horizontal="center" vertical="center"/>
    </xf>
    <xf numFmtId="0" fontId="44" fillId="18" borderId="99" xfId="0" applyFont="1" applyFill="1" applyBorder="1" applyAlignment="1">
      <alignment horizontal="center" vertical="center"/>
    </xf>
    <xf numFmtId="176" fontId="48" fillId="18" borderId="20" xfId="0" applyNumberFormat="1" applyFont="1" applyFill="1" applyBorder="1" applyAlignment="1">
      <alignment horizontal="center" vertical="center"/>
    </xf>
    <xf numFmtId="176" fontId="48" fillId="18" borderId="52" xfId="0" applyNumberFormat="1" applyFont="1" applyFill="1" applyBorder="1" applyAlignment="1">
      <alignment horizontal="center" vertical="center"/>
    </xf>
    <xf numFmtId="176" fontId="48" fillId="18" borderId="112" xfId="0" applyNumberFormat="1" applyFont="1" applyFill="1" applyBorder="1" applyAlignment="1">
      <alignment horizontal="center" vertical="center"/>
    </xf>
    <xf numFmtId="176" fontId="48" fillId="18" borderId="15" xfId="0" applyNumberFormat="1" applyFont="1" applyFill="1" applyBorder="1" applyAlignment="1">
      <alignment horizontal="center" vertical="center"/>
    </xf>
    <xf numFmtId="176" fontId="48" fillId="18" borderId="116" xfId="0" applyNumberFormat="1" applyFont="1" applyFill="1" applyBorder="1" applyAlignment="1">
      <alignment horizontal="center" vertical="center"/>
    </xf>
    <xf numFmtId="38" fontId="47" fillId="18" borderId="72" xfId="34" applyFont="1" applyFill="1" applyBorder="1" applyAlignment="1" applyProtection="1">
      <alignment horizontal="center" vertical="center"/>
    </xf>
    <xf numFmtId="38" fontId="47" fillId="18" borderId="67" xfId="34" applyFont="1" applyFill="1" applyBorder="1" applyAlignment="1" applyProtection="1">
      <alignment horizontal="center" vertical="center"/>
    </xf>
    <xf numFmtId="38" fontId="47" fillId="18" borderId="70" xfId="34" applyFont="1" applyFill="1" applyBorder="1" applyAlignment="1" applyProtection="1">
      <alignment horizontal="center" vertical="center"/>
    </xf>
    <xf numFmtId="38" fontId="47" fillId="18" borderId="0" xfId="34" applyFont="1" applyFill="1" applyBorder="1" applyAlignment="1" applyProtection="1">
      <alignment horizontal="center" vertical="center"/>
    </xf>
    <xf numFmtId="38" fontId="47" fillId="18" borderId="79" xfId="34" applyFont="1" applyFill="1" applyBorder="1" applyAlignment="1" applyProtection="1">
      <alignment horizontal="center" vertical="center"/>
    </xf>
    <xf numFmtId="38" fontId="47" fillId="18" borderId="28" xfId="34" applyFont="1" applyFill="1" applyBorder="1" applyAlignment="1" applyProtection="1">
      <alignment horizontal="center" vertical="center"/>
    </xf>
    <xf numFmtId="0" fontId="46" fillId="18" borderId="67" xfId="0" applyFont="1" applyFill="1" applyBorder="1" applyAlignment="1">
      <alignment horizontal="center" vertical="center"/>
    </xf>
    <xf numFmtId="0" fontId="46" fillId="18" borderId="91" xfId="0" applyFont="1" applyFill="1" applyBorder="1" applyAlignment="1">
      <alignment horizontal="center" vertical="center"/>
    </xf>
    <xf numFmtId="0" fontId="46" fillId="18" borderId="0" xfId="0" applyFont="1" applyFill="1" applyAlignment="1">
      <alignment horizontal="center" vertical="center"/>
    </xf>
    <xf numFmtId="0" fontId="46" fillId="18" borderId="40" xfId="0" applyFont="1" applyFill="1" applyBorder="1" applyAlignment="1">
      <alignment horizontal="center" vertical="center"/>
    </xf>
    <xf numFmtId="0" fontId="46" fillId="18" borderId="28" xfId="0" applyFont="1" applyFill="1" applyBorder="1" applyAlignment="1">
      <alignment horizontal="center" vertical="center"/>
    </xf>
    <xf numFmtId="0" fontId="46" fillId="18" borderId="42" xfId="0" applyFont="1" applyFill="1" applyBorder="1" applyAlignment="1">
      <alignment horizontal="center" vertical="center"/>
    </xf>
    <xf numFmtId="0" fontId="22" fillId="19" borderId="134" xfId="0" applyFont="1" applyFill="1" applyBorder="1" applyAlignment="1" applyProtection="1">
      <alignment horizontal="center" vertical="center" shrinkToFit="1"/>
      <protection locked="0"/>
    </xf>
    <xf numFmtId="0" fontId="22" fillId="19" borderId="13" xfId="0" applyFont="1" applyFill="1" applyBorder="1" applyAlignment="1" applyProtection="1">
      <alignment horizontal="center" vertical="center" shrinkToFit="1"/>
      <protection locked="0"/>
    </xf>
    <xf numFmtId="0" fontId="22" fillId="19" borderId="136" xfId="0" applyFont="1" applyFill="1" applyBorder="1" applyAlignment="1" applyProtection="1">
      <alignment horizontal="center" vertical="center" shrinkToFit="1"/>
      <protection locked="0"/>
    </xf>
    <xf numFmtId="0" fontId="42" fillId="18" borderId="108" xfId="0" applyFont="1" applyFill="1" applyBorder="1" applyAlignment="1">
      <alignment horizontal="center" vertical="center" shrinkToFit="1"/>
    </xf>
    <xf numFmtId="0" fontId="42" fillId="18" borderId="169" xfId="0" applyFont="1" applyFill="1" applyBorder="1" applyAlignment="1">
      <alignment horizontal="center" vertical="center" shrinkToFit="1"/>
    </xf>
    <xf numFmtId="0" fontId="42" fillId="18" borderId="51" xfId="0" applyFont="1" applyFill="1" applyBorder="1" applyAlignment="1">
      <alignment horizontal="center" vertical="center" shrinkToFit="1"/>
    </xf>
    <xf numFmtId="0" fontId="42" fillId="18" borderId="100" xfId="0" applyFont="1" applyFill="1" applyBorder="1" applyAlignment="1">
      <alignment horizontal="center" vertical="center" shrinkToFit="1"/>
    </xf>
    <xf numFmtId="0" fontId="19" fillId="18" borderId="47" xfId="0" applyFont="1" applyFill="1" applyBorder="1" applyAlignment="1">
      <alignment horizontal="center" vertical="center" shrinkToFit="1"/>
    </xf>
    <xf numFmtId="0" fontId="19" fillId="18" borderId="44" xfId="0" applyFont="1" applyFill="1" applyBorder="1" applyAlignment="1">
      <alignment horizontal="center" vertical="center" shrinkToFit="1"/>
    </xf>
    <xf numFmtId="0" fontId="19" fillId="18" borderId="46" xfId="0" applyFont="1" applyFill="1" applyBorder="1" applyAlignment="1">
      <alignment horizontal="center" vertical="center" shrinkToFit="1"/>
    </xf>
    <xf numFmtId="0" fontId="22" fillId="19" borderId="20" xfId="0" applyFont="1" applyFill="1" applyBorder="1" applyAlignment="1" applyProtection="1">
      <alignment horizontal="center" vertical="center" shrinkToFit="1"/>
      <protection locked="0"/>
    </xf>
    <xf numFmtId="0" fontId="22" fillId="19" borderId="52" xfId="0" applyFont="1" applyFill="1" applyBorder="1" applyAlignment="1" applyProtection="1">
      <alignment horizontal="center" vertical="center" shrinkToFit="1"/>
      <protection locked="0"/>
    </xf>
    <xf numFmtId="0" fontId="22" fillId="19" borderId="132" xfId="0" applyFont="1" applyFill="1" applyBorder="1" applyAlignment="1" applyProtection="1">
      <alignment horizontal="center" vertical="center" shrinkToFit="1"/>
      <protection locked="0"/>
    </xf>
    <xf numFmtId="0" fontId="22" fillId="19" borderId="133" xfId="0" applyFont="1" applyFill="1" applyBorder="1" applyAlignment="1" applyProtection="1">
      <alignment horizontal="center" vertical="center" shrinkToFit="1"/>
      <protection locked="0"/>
    </xf>
    <xf numFmtId="0" fontId="0" fillId="18" borderId="108" xfId="0" applyFill="1" applyBorder="1" applyAlignment="1">
      <alignment horizontal="center" vertical="center"/>
    </xf>
    <xf numFmtId="0" fontId="0" fillId="18" borderId="104" xfId="0" applyFill="1" applyBorder="1" applyAlignment="1">
      <alignment horizontal="center" vertical="center"/>
    </xf>
    <xf numFmtId="0" fontId="0" fillId="18" borderId="105" xfId="0" applyFill="1" applyBorder="1" applyAlignment="1">
      <alignment horizontal="center" vertical="center"/>
    </xf>
    <xf numFmtId="0" fontId="22" fillId="18" borderId="87" xfId="0" applyFont="1" applyFill="1" applyBorder="1" applyAlignment="1">
      <alignment horizontal="center" vertical="center" shrinkToFit="1"/>
    </xf>
    <xf numFmtId="0" fontId="22" fillId="18" borderId="81" xfId="0" applyFont="1" applyFill="1" applyBorder="1" applyAlignment="1">
      <alignment horizontal="center" vertical="center" shrinkToFit="1"/>
    </xf>
    <xf numFmtId="0" fontId="22" fillId="18" borderId="120" xfId="0" applyFont="1" applyFill="1" applyBorder="1" applyAlignment="1">
      <alignment horizontal="center" vertical="center" shrinkToFit="1"/>
    </xf>
    <xf numFmtId="0" fontId="22" fillId="18" borderId="0" xfId="0" applyFont="1" applyFill="1" applyAlignment="1">
      <alignment horizontal="center" vertical="center" shrinkToFit="1"/>
    </xf>
    <xf numFmtId="0" fontId="22" fillId="18" borderId="89" xfId="0" applyFont="1" applyFill="1" applyBorder="1" applyAlignment="1">
      <alignment horizontal="center" vertical="center" shrinkToFit="1"/>
    </xf>
    <xf numFmtId="0" fontId="22" fillId="18" borderId="64" xfId="0" applyFont="1" applyFill="1" applyBorder="1" applyAlignment="1">
      <alignment horizontal="center" vertical="center" shrinkToFit="1"/>
    </xf>
    <xf numFmtId="0" fontId="19" fillId="19" borderId="31" xfId="0" applyFont="1" applyFill="1" applyBorder="1" applyAlignment="1" applyProtection="1">
      <alignment horizontal="center" vertical="center" shrinkToFit="1"/>
      <protection locked="0"/>
    </xf>
    <xf numFmtId="0" fontId="19" fillId="19" borderId="32" xfId="0" applyFont="1" applyFill="1" applyBorder="1" applyAlignment="1" applyProtection="1">
      <alignment horizontal="center" vertical="center" shrinkToFit="1"/>
      <protection locked="0"/>
    </xf>
    <xf numFmtId="0" fontId="19" fillId="19" borderId="33" xfId="0" applyFont="1" applyFill="1" applyBorder="1" applyAlignment="1" applyProtection="1">
      <alignment horizontal="center" vertical="center" shrinkToFit="1"/>
      <protection locked="0"/>
    </xf>
    <xf numFmtId="0" fontId="19" fillId="19" borderId="50" xfId="0" applyFont="1" applyFill="1" applyBorder="1" applyAlignment="1" applyProtection="1">
      <alignment horizontal="center" vertical="center" shrinkToFit="1"/>
      <protection locked="0"/>
    </xf>
    <xf numFmtId="0" fontId="19" fillId="19" borderId="0" xfId="0" applyFont="1" applyFill="1" applyAlignment="1" applyProtection="1">
      <alignment horizontal="center" vertical="center" shrinkToFit="1"/>
      <protection locked="0"/>
    </xf>
    <xf numFmtId="0" fontId="19" fillId="19" borderId="122" xfId="0" applyFont="1" applyFill="1" applyBorder="1" applyAlignment="1" applyProtection="1">
      <alignment horizontal="center" vertical="center" shrinkToFit="1"/>
      <protection locked="0"/>
    </xf>
    <xf numFmtId="0" fontId="19" fillId="19" borderId="34" xfId="0" applyFont="1" applyFill="1" applyBorder="1" applyAlignment="1" applyProtection="1">
      <alignment horizontal="center" vertical="center" shrinkToFit="1"/>
      <protection locked="0"/>
    </xf>
    <xf numFmtId="0" fontId="19" fillId="19" borderId="35" xfId="0" applyFont="1" applyFill="1" applyBorder="1" applyAlignment="1" applyProtection="1">
      <alignment horizontal="center" vertical="center" shrinkToFit="1"/>
      <protection locked="0"/>
    </xf>
    <xf numFmtId="0" fontId="19" fillId="19" borderId="36" xfId="0" applyFont="1" applyFill="1" applyBorder="1" applyAlignment="1" applyProtection="1">
      <alignment horizontal="center" vertical="center" shrinkToFit="1"/>
      <protection locked="0"/>
    </xf>
    <xf numFmtId="0" fontId="22" fillId="19" borderId="135" xfId="0" applyFont="1" applyFill="1" applyBorder="1" applyAlignment="1" applyProtection="1">
      <alignment horizontal="center" vertical="center" shrinkToFit="1"/>
      <protection locked="0"/>
    </xf>
    <xf numFmtId="0" fontId="22" fillId="19" borderId="12" xfId="0" applyFont="1" applyFill="1" applyBorder="1" applyAlignment="1" applyProtection="1">
      <alignment horizontal="center" vertical="center" shrinkToFit="1"/>
      <protection locked="0"/>
    </xf>
    <xf numFmtId="0" fontId="22" fillId="19" borderId="16" xfId="0" applyFont="1" applyFill="1" applyBorder="1" applyAlignment="1" applyProtection="1">
      <alignment horizontal="center" vertical="center" shrinkToFit="1"/>
      <protection locked="0"/>
    </xf>
    <xf numFmtId="0" fontId="22" fillId="19" borderId="43" xfId="0" applyFont="1" applyFill="1" applyBorder="1" applyAlignment="1" applyProtection="1">
      <alignment horizontal="center" vertical="center" shrinkToFit="1"/>
      <protection locked="0"/>
    </xf>
    <xf numFmtId="0" fontId="19" fillId="18" borderId="55" xfId="0" applyFont="1" applyFill="1" applyBorder="1" applyAlignment="1">
      <alignment horizontal="center" vertical="center" shrinkToFit="1"/>
    </xf>
    <xf numFmtId="0" fontId="19" fillId="18" borderId="68" xfId="0" applyFont="1" applyFill="1" applyBorder="1" applyAlignment="1">
      <alignment horizontal="center" vertical="center" shrinkToFit="1"/>
    </xf>
    <xf numFmtId="0" fontId="22" fillId="19" borderId="137" xfId="0" applyFont="1" applyFill="1" applyBorder="1" applyAlignment="1" applyProtection="1">
      <alignment horizontal="center" vertical="center" shrinkToFit="1"/>
      <protection locked="0"/>
    </xf>
    <xf numFmtId="0" fontId="22" fillId="19" borderId="138" xfId="0" applyFont="1" applyFill="1" applyBorder="1" applyAlignment="1" applyProtection="1">
      <alignment horizontal="center" vertical="center" shrinkToFit="1"/>
      <protection locked="0"/>
    </xf>
    <xf numFmtId="0" fontId="22" fillId="19" borderId="139" xfId="0" applyFont="1" applyFill="1" applyBorder="1" applyAlignment="1" applyProtection="1">
      <alignment horizontal="center" vertical="center" shrinkToFit="1"/>
      <protection locked="0"/>
    </xf>
    <xf numFmtId="0" fontId="0" fillId="18" borderId="12" xfId="0" applyFill="1" applyBorder="1" applyAlignment="1">
      <alignment horizontal="center" vertical="center"/>
    </xf>
    <xf numFmtId="0" fontId="0" fillId="18" borderId="16" xfId="0" applyFill="1" applyBorder="1" applyAlignment="1">
      <alignment horizontal="center" vertical="center"/>
    </xf>
    <xf numFmtId="0" fontId="0" fillId="18" borderId="43" xfId="0" applyFill="1" applyBorder="1" applyAlignment="1">
      <alignment horizontal="center" vertical="center"/>
    </xf>
    <xf numFmtId="0" fontId="22" fillId="19" borderId="144" xfId="0" applyFont="1" applyFill="1" applyBorder="1" applyAlignment="1" applyProtection="1">
      <alignment horizontal="center" vertical="center" shrinkToFit="1"/>
      <protection locked="0"/>
    </xf>
    <xf numFmtId="0" fontId="22" fillId="19" borderId="131" xfId="0" applyFont="1" applyFill="1" applyBorder="1" applyAlignment="1" applyProtection="1">
      <alignment horizontal="center" vertical="center" shrinkToFit="1"/>
      <protection locked="0"/>
    </xf>
    <xf numFmtId="0" fontId="22" fillId="19" borderId="140" xfId="0" applyFont="1" applyFill="1" applyBorder="1" applyAlignment="1" applyProtection="1">
      <alignment horizontal="center" vertical="center" shrinkToFit="1"/>
      <protection locked="0"/>
    </xf>
    <xf numFmtId="0" fontId="22" fillId="19" borderId="15" xfId="0" applyFont="1" applyFill="1" applyBorder="1" applyAlignment="1" applyProtection="1">
      <alignment horizontal="center" vertical="center" shrinkToFit="1"/>
      <protection locked="0"/>
    </xf>
    <xf numFmtId="0" fontId="22" fillId="19" borderId="143" xfId="0" applyFont="1" applyFill="1" applyBorder="1" applyAlignment="1" applyProtection="1">
      <alignment horizontal="center" vertical="center" shrinkToFit="1"/>
      <protection locked="0"/>
    </xf>
    <xf numFmtId="0" fontId="22" fillId="19" borderId="46" xfId="0" applyFont="1" applyFill="1" applyBorder="1" applyAlignment="1" applyProtection="1">
      <alignment horizontal="center" vertical="center" shrinkToFit="1"/>
      <protection locked="0"/>
    </xf>
    <xf numFmtId="0" fontId="22" fillId="19" borderId="170" xfId="0" applyFont="1" applyFill="1" applyBorder="1" applyAlignment="1" applyProtection="1">
      <alignment horizontal="center" vertical="center" shrinkToFit="1"/>
      <protection locked="0"/>
    </xf>
    <xf numFmtId="0" fontId="22" fillId="19" borderId="171" xfId="0" applyFont="1" applyFill="1" applyBorder="1" applyAlignment="1" applyProtection="1">
      <alignment horizontal="center" vertical="center" shrinkToFit="1"/>
      <protection locked="0"/>
    </xf>
    <xf numFmtId="0" fontId="22" fillId="19" borderId="172" xfId="0" applyFont="1" applyFill="1" applyBorder="1" applyAlignment="1" applyProtection="1">
      <alignment horizontal="center" vertical="center" shrinkToFit="1"/>
      <protection locked="0"/>
    </xf>
    <xf numFmtId="0" fontId="22" fillId="19" borderId="18" xfId="0" applyFont="1" applyFill="1" applyBorder="1" applyAlignment="1" applyProtection="1">
      <alignment horizontal="center" vertical="center" shrinkToFit="1"/>
      <protection locked="0"/>
    </xf>
    <xf numFmtId="0" fontId="22" fillId="19" borderId="173" xfId="0" applyFont="1" applyFill="1" applyBorder="1" applyAlignment="1" applyProtection="1">
      <alignment horizontal="center" vertical="center" shrinkToFit="1"/>
      <protection locked="0"/>
    </xf>
    <xf numFmtId="0" fontId="22" fillId="19" borderId="174" xfId="0" applyFont="1" applyFill="1" applyBorder="1" applyAlignment="1" applyProtection="1">
      <alignment horizontal="center" vertical="center" shrinkToFit="1"/>
      <protection locked="0"/>
    </xf>
    <xf numFmtId="0" fontId="22" fillId="19" borderId="175" xfId="0" applyFont="1" applyFill="1" applyBorder="1" applyAlignment="1" applyProtection="1">
      <alignment horizontal="center" vertical="center" shrinkToFit="1"/>
      <protection locked="0"/>
    </xf>
    <xf numFmtId="0" fontId="19" fillId="19" borderId="82" xfId="0" applyFont="1" applyFill="1" applyBorder="1" applyAlignment="1" applyProtection="1">
      <alignment horizontal="center" vertical="center" shrinkToFit="1"/>
      <protection locked="0"/>
    </xf>
    <xf numFmtId="0" fontId="19" fillId="19" borderId="65" xfId="0" applyFont="1" applyFill="1" applyBorder="1" applyAlignment="1" applyProtection="1">
      <alignment horizontal="center" vertical="center" shrinkToFit="1"/>
      <protection locked="0"/>
    </xf>
    <xf numFmtId="0" fontId="19" fillId="19" borderId="84" xfId="0" applyFont="1" applyFill="1" applyBorder="1" applyAlignment="1" applyProtection="1">
      <alignment horizontal="center" vertical="center" shrinkToFit="1"/>
      <protection locked="0"/>
    </xf>
    <xf numFmtId="0" fontId="19" fillId="19" borderId="85" xfId="0" applyFont="1" applyFill="1" applyBorder="1" applyAlignment="1" applyProtection="1">
      <alignment horizontal="center" vertical="center" shrinkToFit="1"/>
      <protection locked="0"/>
    </xf>
    <xf numFmtId="0" fontId="19" fillId="19" borderId="157" xfId="0" applyFont="1" applyFill="1" applyBorder="1" applyAlignment="1" applyProtection="1">
      <alignment horizontal="center" vertical="center" shrinkToFit="1"/>
      <protection locked="0"/>
    </xf>
    <xf numFmtId="0" fontId="19" fillId="19" borderId="86" xfId="0" applyFont="1" applyFill="1" applyBorder="1" applyAlignment="1" applyProtection="1">
      <alignment horizontal="center" vertical="center" shrinkToFit="1"/>
      <protection locked="0"/>
    </xf>
    <xf numFmtId="0" fontId="19" fillId="19" borderId="83" xfId="0" applyFont="1" applyFill="1" applyBorder="1" applyAlignment="1" applyProtection="1">
      <alignment horizontal="center" vertical="center" shrinkToFit="1"/>
      <protection locked="0"/>
    </xf>
    <xf numFmtId="0" fontId="19" fillId="19" borderId="158" xfId="0" applyFont="1" applyFill="1" applyBorder="1" applyAlignment="1" applyProtection="1">
      <alignment horizontal="center" vertical="center" shrinkToFit="1"/>
      <protection locked="0"/>
    </xf>
    <xf numFmtId="0" fontId="27" fillId="20" borderId="21" xfId="0" applyFont="1" applyFill="1" applyBorder="1" applyAlignment="1">
      <alignment horizontal="left" vertical="center" shrinkToFit="1"/>
    </xf>
    <xf numFmtId="0" fontId="27" fillId="20" borderId="0" xfId="0" applyFont="1" applyFill="1" applyAlignment="1">
      <alignment horizontal="left" vertical="center" shrinkToFit="1"/>
    </xf>
    <xf numFmtId="0" fontId="27" fillId="20" borderId="22" xfId="0" applyFont="1" applyFill="1" applyBorder="1" applyAlignment="1">
      <alignment horizontal="left" vertical="center" shrinkToFit="1"/>
    </xf>
    <xf numFmtId="0" fontId="31" fillId="20" borderId="23" xfId="0" applyFont="1" applyFill="1" applyBorder="1" applyAlignment="1">
      <alignment horizontal="left" vertical="center" shrinkToFit="1"/>
    </xf>
    <xf numFmtId="0" fontId="31" fillId="20" borderId="24" xfId="0" applyFont="1" applyFill="1" applyBorder="1" applyAlignment="1">
      <alignment horizontal="left" vertical="center" shrinkToFit="1"/>
    </xf>
    <xf numFmtId="0" fontId="31" fillId="20" borderId="25" xfId="0" applyFont="1" applyFill="1" applyBorder="1" applyAlignment="1">
      <alignment horizontal="left" vertical="center" shrinkToFit="1"/>
    </xf>
    <xf numFmtId="0" fontId="19" fillId="18" borderId="14" xfId="0" applyFont="1" applyFill="1" applyBorder="1" applyAlignment="1">
      <alignment horizontal="center" vertical="center" shrinkToFit="1"/>
    </xf>
    <xf numFmtId="0" fontId="19" fillId="18" borderId="17" xfId="0" applyFont="1" applyFill="1" applyBorder="1" applyAlignment="1">
      <alignment horizontal="center" vertical="center" shrinkToFit="1"/>
    </xf>
    <xf numFmtId="0" fontId="19" fillId="18" borderId="19" xfId="0" applyFont="1" applyFill="1" applyBorder="1" applyAlignment="1">
      <alignment horizontal="center" vertical="center" shrinkToFit="1"/>
    </xf>
    <xf numFmtId="0" fontId="19" fillId="18" borderId="78" xfId="0" applyFont="1" applyFill="1" applyBorder="1" applyAlignment="1">
      <alignment horizontal="center" vertical="center" shrinkToFit="1"/>
    </xf>
    <xf numFmtId="0" fontId="19" fillId="18" borderId="28" xfId="0" applyFont="1" applyFill="1" applyBorder="1" applyAlignment="1">
      <alignment horizontal="center" vertical="center" shrinkToFit="1"/>
    </xf>
    <xf numFmtId="0" fontId="19" fillId="18" borderId="77" xfId="0" applyFont="1" applyFill="1" applyBorder="1" applyAlignment="1">
      <alignment horizontal="center" vertical="center" shrinkToFit="1"/>
    </xf>
    <xf numFmtId="0" fontId="19" fillId="18" borderId="69" xfId="0" applyFont="1" applyFill="1" applyBorder="1" applyAlignment="1">
      <alignment horizontal="center" vertical="center" shrinkToFit="1"/>
    </xf>
    <xf numFmtId="0" fontId="19" fillId="18" borderId="79" xfId="0" applyFont="1" applyFill="1" applyBorder="1" applyAlignment="1">
      <alignment horizontal="center" vertical="center" shrinkToFit="1"/>
    </xf>
    <xf numFmtId="0" fontId="19" fillId="18" borderId="0" xfId="0" applyFont="1" applyFill="1" applyAlignment="1">
      <alignment horizontal="left" vertical="center" wrapText="1"/>
    </xf>
    <xf numFmtId="0" fontId="27" fillId="18" borderId="154" xfId="0" applyFont="1" applyFill="1" applyBorder="1" applyAlignment="1">
      <alignment horizontal="left" vertical="center" shrinkToFit="1"/>
    </xf>
    <xf numFmtId="0" fontId="27" fillId="18" borderId="155" xfId="0" applyFont="1" applyFill="1" applyBorder="1" applyAlignment="1">
      <alignment horizontal="left" vertical="center" shrinkToFit="1"/>
    </xf>
    <xf numFmtId="0" fontId="27" fillId="18" borderId="156" xfId="0" applyFont="1" applyFill="1" applyBorder="1" applyAlignment="1">
      <alignment horizontal="left" vertical="center" shrinkToFit="1"/>
    </xf>
    <xf numFmtId="0" fontId="27" fillId="18" borderId="82" xfId="0" applyFont="1" applyFill="1" applyBorder="1" applyAlignment="1">
      <alignment horizontal="left" vertical="center" wrapText="1"/>
    </xf>
    <xf numFmtId="0" fontId="27" fillId="18" borderId="65" xfId="0" applyFont="1" applyFill="1" applyBorder="1" applyAlignment="1">
      <alignment horizontal="left" vertical="center" wrapText="1"/>
    </xf>
    <xf numFmtId="0" fontId="27" fillId="18" borderId="66" xfId="0" applyFont="1" applyFill="1" applyBorder="1" applyAlignment="1">
      <alignment horizontal="left" vertical="center" wrapText="1"/>
    </xf>
    <xf numFmtId="0" fontId="19" fillId="18" borderId="12" xfId="0" applyFont="1" applyFill="1" applyBorder="1" applyAlignment="1">
      <alignment horizontal="center" vertical="center" shrinkToFit="1"/>
    </xf>
    <xf numFmtId="0" fontId="19" fillId="18" borderId="15" xfId="0" applyFont="1" applyFill="1" applyBorder="1" applyAlignment="1">
      <alignment horizontal="center" vertical="center" shrinkToFit="1"/>
    </xf>
    <xf numFmtId="0" fontId="19" fillId="18" borderId="54" xfId="0" applyFont="1" applyFill="1" applyBorder="1" applyAlignment="1">
      <alignment horizontal="center" vertical="center" shrinkToFit="1"/>
    </xf>
    <xf numFmtId="0" fontId="19" fillId="19" borderId="154" xfId="0" applyFont="1" applyFill="1" applyBorder="1" applyAlignment="1" applyProtection="1">
      <alignment horizontal="center" vertical="center" shrinkToFit="1"/>
      <protection locked="0"/>
    </xf>
    <xf numFmtId="0" fontId="19" fillId="19" borderId="155" xfId="0" applyFont="1" applyFill="1" applyBorder="1" applyAlignment="1" applyProtection="1">
      <alignment horizontal="center" vertical="center" shrinkToFit="1"/>
      <protection locked="0"/>
    </xf>
    <xf numFmtId="0" fontId="19" fillId="19" borderId="156" xfId="0" applyFont="1" applyFill="1" applyBorder="1" applyAlignment="1" applyProtection="1">
      <alignment horizontal="center" vertical="center" shrinkToFit="1"/>
      <protection locked="0"/>
    </xf>
    <xf numFmtId="0" fontId="19" fillId="19" borderId="66" xfId="0" applyFont="1" applyFill="1" applyBorder="1" applyAlignment="1" applyProtection="1">
      <alignment horizontal="center" vertical="center" shrinkToFit="1"/>
      <protection locked="0"/>
    </xf>
    <xf numFmtId="0" fontId="27" fillId="20" borderId="74" xfId="0" applyFont="1" applyFill="1" applyBorder="1" applyAlignment="1">
      <alignment horizontal="center" vertical="center"/>
    </xf>
    <xf numFmtId="0" fontId="27" fillId="20" borderId="75" xfId="0" applyFont="1" applyFill="1" applyBorder="1" applyAlignment="1">
      <alignment horizontal="center" vertical="center"/>
    </xf>
    <xf numFmtId="0" fontId="27" fillId="20" borderId="76" xfId="0" applyFont="1" applyFill="1" applyBorder="1" applyAlignment="1">
      <alignment horizontal="center" vertical="center"/>
    </xf>
    <xf numFmtId="0" fontId="59" fillId="18" borderId="57" xfId="0" applyFont="1" applyFill="1" applyBorder="1" applyAlignment="1">
      <alignment horizontal="left" vertical="center" wrapText="1"/>
    </xf>
    <xf numFmtId="0" fontId="59" fillId="18" borderId="17" xfId="0" applyFont="1" applyFill="1" applyBorder="1" applyAlignment="1">
      <alignment horizontal="left" vertical="center" wrapText="1"/>
    </xf>
    <xf numFmtId="0" fontId="59" fillId="18" borderId="58" xfId="0" applyFont="1" applyFill="1" applyBorder="1" applyAlignment="1">
      <alignment horizontal="left" vertical="center" wrapText="1"/>
    </xf>
    <xf numFmtId="0" fontId="59" fillId="18" borderId="21" xfId="0" applyFont="1" applyFill="1" applyBorder="1" applyAlignment="1">
      <alignment horizontal="left" vertical="center" wrapText="1"/>
    </xf>
    <xf numFmtId="0" fontId="59" fillId="18" borderId="0" xfId="0" applyFont="1" applyFill="1" applyAlignment="1">
      <alignment horizontal="left" vertical="center" wrapText="1"/>
    </xf>
    <xf numFmtId="0" fontId="59" fillId="18" borderId="22" xfId="0" applyFont="1" applyFill="1" applyBorder="1" applyAlignment="1">
      <alignment horizontal="left" vertical="center" wrapText="1"/>
    </xf>
    <xf numFmtId="0" fontId="59" fillId="18" borderId="23" xfId="0" applyFont="1" applyFill="1" applyBorder="1" applyAlignment="1">
      <alignment horizontal="left" vertical="center" wrapText="1"/>
    </xf>
    <xf numFmtId="0" fontId="59" fillId="18" borderId="24" xfId="0" applyFont="1" applyFill="1" applyBorder="1" applyAlignment="1">
      <alignment horizontal="left" vertical="center" wrapText="1"/>
    </xf>
    <xf numFmtId="0" fontId="59" fillId="18" borderId="25" xfId="0" applyFont="1" applyFill="1" applyBorder="1" applyAlignment="1">
      <alignment horizontal="left" vertical="center" wrapText="1"/>
    </xf>
    <xf numFmtId="0" fontId="19" fillId="18" borderId="71" xfId="0" applyFont="1" applyFill="1" applyBorder="1" applyAlignment="1">
      <alignment horizontal="center" vertical="center" shrinkToFit="1"/>
    </xf>
    <xf numFmtId="0" fontId="19" fillId="18" borderId="10" xfId="0" applyFont="1" applyFill="1" applyBorder="1" applyAlignment="1">
      <alignment horizontal="center" vertical="center" shrinkToFit="1"/>
    </xf>
    <xf numFmtId="0" fontId="19" fillId="18" borderId="20" xfId="0" applyFont="1" applyFill="1" applyBorder="1" applyAlignment="1">
      <alignment horizontal="center" vertical="center" shrinkToFit="1"/>
    </xf>
    <xf numFmtId="0" fontId="22" fillId="19" borderId="14" xfId="0" applyFont="1" applyFill="1" applyBorder="1" applyAlignment="1" applyProtection="1">
      <alignment horizontal="center" vertical="center" shrinkToFit="1"/>
      <protection locked="0"/>
    </xf>
    <xf numFmtId="0" fontId="22" fillId="19" borderId="17" xfId="0" applyFont="1" applyFill="1" applyBorder="1" applyAlignment="1" applyProtection="1">
      <alignment horizontal="center" vertical="center" shrinkToFit="1"/>
      <protection locked="0"/>
    </xf>
    <xf numFmtId="0" fontId="22" fillId="19" borderId="29" xfId="0" applyFont="1" applyFill="1" applyBorder="1" applyAlignment="1" applyProtection="1">
      <alignment horizontal="center" vertical="center" shrinkToFit="1"/>
      <protection locked="0"/>
    </xf>
    <xf numFmtId="0" fontId="22" fillId="19" borderId="10" xfId="0" applyFont="1" applyFill="1" applyBorder="1" applyAlignment="1" applyProtection="1">
      <alignment horizontal="center" vertical="center" shrinkToFit="1"/>
      <protection locked="0"/>
    </xf>
    <xf numFmtId="0" fontId="22" fillId="19" borderId="30" xfId="0" applyFont="1" applyFill="1" applyBorder="1" applyAlignment="1" applyProtection="1">
      <alignment horizontal="center" vertical="center" shrinkToFit="1"/>
      <protection locked="0"/>
    </xf>
    <xf numFmtId="0" fontId="22" fillId="18" borderId="74" xfId="0" applyFont="1" applyFill="1" applyBorder="1" applyAlignment="1">
      <alignment horizontal="center" vertical="center"/>
    </xf>
    <xf numFmtId="0" fontId="22" fillId="18" borderId="75" xfId="0" applyFont="1" applyFill="1" applyBorder="1" applyAlignment="1">
      <alignment horizontal="center" vertical="center"/>
    </xf>
    <xf numFmtId="0" fontId="22" fillId="18" borderId="76" xfId="0" applyFont="1" applyFill="1" applyBorder="1" applyAlignment="1">
      <alignment horizontal="center" vertical="center"/>
    </xf>
    <xf numFmtId="0" fontId="22" fillId="19" borderId="26" xfId="0" applyFont="1" applyFill="1" applyBorder="1" applyAlignment="1" applyProtection="1">
      <alignment horizontal="center" vertical="center" shrinkToFit="1"/>
      <protection locked="0"/>
    </xf>
    <xf numFmtId="0" fontId="22" fillId="19" borderId="27" xfId="0" applyFont="1" applyFill="1" applyBorder="1" applyAlignment="1" applyProtection="1">
      <alignment horizontal="center" vertical="center" shrinkToFit="1"/>
      <protection locked="0"/>
    </xf>
    <xf numFmtId="0" fontId="22" fillId="19" borderId="41" xfId="0" applyFont="1" applyFill="1" applyBorder="1" applyAlignment="1" applyProtection="1">
      <alignment horizontal="center" vertical="center" shrinkToFit="1"/>
      <protection locked="0"/>
    </xf>
    <xf numFmtId="0" fontId="22" fillId="19" borderId="61" xfId="0" applyFont="1" applyFill="1" applyBorder="1" applyAlignment="1" applyProtection="1">
      <alignment horizontal="center" vertical="center" shrinkToFit="1"/>
      <protection locked="0"/>
    </xf>
    <xf numFmtId="0" fontId="22" fillId="19" borderId="59" xfId="0" applyFont="1" applyFill="1" applyBorder="1" applyAlignment="1" applyProtection="1">
      <alignment horizontal="center" vertical="center" shrinkToFit="1"/>
      <protection locked="0"/>
    </xf>
    <xf numFmtId="0" fontId="22" fillId="19" borderId="60" xfId="0" applyFont="1" applyFill="1" applyBorder="1" applyAlignment="1" applyProtection="1">
      <alignment horizontal="center" vertical="center" shrinkToFit="1"/>
      <protection locked="0"/>
    </xf>
    <xf numFmtId="49" fontId="22" fillId="19" borderId="14" xfId="0" applyNumberFormat="1" applyFont="1" applyFill="1" applyBorder="1" applyAlignment="1" applyProtection="1">
      <alignment horizontal="center" vertical="center" shrinkToFit="1"/>
      <protection locked="0"/>
    </xf>
    <xf numFmtId="49" fontId="22" fillId="19" borderId="17" xfId="0" applyNumberFormat="1" applyFont="1" applyFill="1" applyBorder="1" applyAlignment="1" applyProtection="1">
      <alignment horizontal="center" vertical="center" shrinkToFit="1"/>
      <protection locked="0"/>
    </xf>
    <xf numFmtId="49" fontId="22" fillId="19" borderId="18" xfId="0" applyNumberFormat="1" applyFont="1" applyFill="1" applyBorder="1" applyAlignment="1" applyProtection="1">
      <alignment horizontal="center" vertical="center" shrinkToFit="1"/>
      <protection locked="0"/>
    </xf>
    <xf numFmtId="49" fontId="22" fillId="19" borderId="10" xfId="0" applyNumberFormat="1" applyFont="1" applyFill="1" applyBorder="1" applyAlignment="1" applyProtection="1">
      <alignment horizontal="center" vertical="center" shrinkToFit="1"/>
      <protection locked="0"/>
    </xf>
    <xf numFmtId="0" fontId="19" fillId="18" borderId="18" xfId="0" applyFont="1" applyFill="1" applyBorder="1" applyAlignment="1">
      <alignment horizontal="center" vertical="center" shrinkToFit="1"/>
    </xf>
    <xf numFmtId="0" fontId="19" fillId="18" borderId="69" xfId="0" applyFont="1" applyFill="1" applyBorder="1" applyAlignment="1">
      <alignment horizontal="center" wrapText="1" shrinkToFit="1"/>
    </xf>
    <xf numFmtId="0" fontId="19" fillId="18" borderId="17" xfId="0" applyFont="1" applyFill="1" applyBorder="1" applyAlignment="1">
      <alignment horizontal="center" wrapText="1" shrinkToFit="1"/>
    </xf>
    <xf numFmtId="0" fontId="19" fillId="18" borderId="19" xfId="0" applyFont="1" applyFill="1" applyBorder="1" applyAlignment="1">
      <alignment horizontal="center" wrapText="1" shrinkToFit="1"/>
    </xf>
    <xf numFmtId="0" fontId="19" fillId="18" borderId="70" xfId="0" applyFont="1" applyFill="1" applyBorder="1" applyAlignment="1">
      <alignment horizontal="center" vertical="center" wrapText="1" shrinkToFit="1"/>
    </xf>
    <xf numFmtId="0" fontId="19" fillId="18" borderId="0" xfId="0" applyFont="1" applyFill="1" applyAlignment="1">
      <alignment horizontal="center" vertical="center" wrapText="1" shrinkToFit="1"/>
    </xf>
    <xf numFmtId="0" fontId="19" fillId="18" borderId="11" xfId="0" applyFont="1" applyFill="1" applyBorder="1" applyAlignment="1">
      <alignment horizontal="center" vertical="center" wrapText="1" shrinkToFit="1"/>
    </xf>
    <xf numFmtId="0" fontId="19" fillId="18" borderId="71" xfId="0" applyFont="1" applyFill="1" applyBorder="1" applyAlignment="1">
      <alignment horizontal="center" vertical="center" wrapText="1" shrinkToFit="1"/>
    </xf>
    <xf numFmtId="0" fontId="19" fillId="18" borderId="10" xfId="0" applyFont="1" applyFill="1" applyBorder="1" applyAlignment="1">
      <alignment horizontal="center" vertical="center" wrapText="1" shrinkToFit="1"/>
    </xf>
    <xf numFmtId="0" fontId="19" fillId="18" borderId="20" xfId="0" applyFont="1" applyFill="1" applyBorder="1" applyAlignment="1">
      <alignment horizontal="center" vertical="center" wrapText="1" shrinkToFit="1"/>
    </xf>
    <xf numFmtId="0" fontId="29" fillId="18" borderId="87" xfId="0" applyFont="1" applyFill="1" applyBorder="1" applyAlignment="1">
      <alignment horizontal="center" vertical="center" shrinkToFit="1"/>
    </xf>
    <xf numFmtId="0" fontId="29" fillId="18" borderId="81" xfId="0" applyFont="1" applyFill="1" applyBorder="1" applyAlignment="1">
      <alignment horizontal="center" vertical="center" shrinkToFit="1"/>
    </xf>
    <xf numFmtId="0" fontId="29" fillId="18" borderId="88" xfId="0" applyFont="1" applyFill="1" applyBorder="1" applyAlignment="1">
      <alignment horizontal="center" vertical="center" shrinkToFit="1"/>
    </xf>
    <xf numFmtId="0" fontId="29" fillId="18" borderId="89" xfId="0" applyFont="1" applyFill="1" applyBorder="1" applyAlignment="1">
      <alignment horizontal="center" vertical="center" shrinkToFit="1"/>
    </xf>
    <xf numFmtId="0" fontId="29" fillId="18" borderId="64" xfId="0" applyFont="1" applyFill="1" applyBorder="1" applyAlignment="1">
      <alignment horizontal="center" vertical="center" shrinkToFit="1"/>
    </xf>
    <xf numFmtId="0" fontId="29" fillId="18" borderId="90" xfId="0" applyFont="1" applyFill="1" applyBorder="1" applyAlignment="1">
      <alignment horizontal="center" vertical="center" shrinkToFit="1"/>
    </xf>
    <xf numFmtId="0" fontId="35" fillId="20" borderId="57" xfId="0" applyFont="1" applyFill="1" applyBorder="1" applyAlignment="1">
      <alignment horizontal="left" vertical="center" wrapText="1" shrinkToFit="1"/>
    </xf>
    <xf numFmtId="0" fontId="35" fillId="20" borderId="17" xfId="0" applyFont="1" applyFill="1" applyBorder="1" applyAlignment="1">
      <alignment horizontal="left" vertical="center" wrapText="1" shrinkToFit="1"/>
    </xf>
    <xf numFmtId="0" fontId="35" fillId="20" borderId="58" xfId="0" applyFont="1" applyFill="1" applyBorder="1" applyAlignment="1">
      <alignment horizontal="left" vertical="center" wrapText="1" shrinkToFit="1"/>
    </xf>
    <xf numFmtId="0" fontId="35" fillId="20" borderId="21" xfId="0" applyFont="1" applyFill="1" applyBorder="1" applyAlignment="1">
      <alignment horizontal="left" vertical="center" wrapText="1" shrinkToFit="1"/>
    </xf>
    <xf numFmtId="0" fontId="35" fillId="20" borderId="0" xfId="0" applyFont="1" applyFill="1" applyAlignment="1">
      <alignment horizontal="left" vertical="center" wrapText="1" shrinkToFit="1"/>
    </xf>
    <xf numFmtId="0" fontId="35" fillId="20" borderId="22" xfId="0" applyFont="1" applyFill="1" applyBorder="1" applyAlignment="1">
      <alignment horizontal="left" vertical="center" wrapText="1" shrinkToFit="1"/>
    </xf>
    <xf numFmtId="0" fontId="30" fillId="19" borderId="14" xfId="28" applyFont="1" applyFill="1" applyBorder="1" applyAlignment="1" applyProtection="1">
      <alignment horizontal="center" vertical="center" shrinkToFit="1"/>
      <protection locked="0"/>
    </xf>
    <xf numFmtId="0" fontId="30" fillId="19" borderId="17" xfId="28" applyFont="1" applyFill="1" applyBorder="1" applyAlignment="1" applyProtection="1">
      <alignment horizontal="center" vertical="center" shrinkToFit="1"/>
      <protection locked="0"/>
    </xf>
    <xf numFmtId="0" fontId="30" fillId="19" borderId="29" xfId="28" applyFont="1" applyFill="1" applyBorder="1" applyAlignment="1" applyProtection="1">
      <alignment horizontal="center" vertical="center" shrinkToFit="1"/>
      <protection locked="0"/>
    </xf>
    <xf numFmtId="0" fontId="30" fillId="19" borderId="18" xfId="28" applyFont="1" applyFill="1" applyBorder="1" applyAlignment="1" applyProtection="1">
      <alignment horizontal="center" vertical="center" shrinkToFit="1"/>
      <protection locked="0"/>
    </xf>
    <xf numFmtId="0" fontId="30" fillId="19" borderId="10" xfId="28" applyFont="1" applyFill="1" applyBorder="1" applyAlignment="1" applyProtection="1">
      <alignment horizontal="center" vertical="center" shrinkToFit="1"/>
      <protection locked="0"/>
    </xf>
    <xf numFmtId="0" fontId="30" fillId="19" borderId="30" xfId="28" applyFont="1" applyFill="1" applyBorder="1" applyAlignment="1" applyProtection="1">
      <alignment horizontal="center" vertical="center" shrinkToFit="1"/>
      <protection locked="0"/>
    </xf>
    <xf numFmtId="0" fontId="20" fillId="19" borderId="48" xfId="0" applyFont="1" applyFill="1" applyBorder="1" applyAlignment="1">
      <alignment horizontal="center" vertical="center"/>
    </xf>
    <xf numFmtId="0" fontId="20" fillId="19" borderId="49" xfId="0" applyFont="1" applyFill="1" applyBorder="1" applyAlignment="1">
      <alignment horizontal="center" vertical="center"/>
    </xf>
    <xf numFmtId="0" fontId="21" fillId="18" borderId="50" xfId="0" applyFont="1" applyFill="1" applyBorder="1" applyAlignment="1">
      <alignment horizontal="left" vertical="center"/>
    </xf>
    <xf numFmtId="0" fontId="21" fillId="18" borderId="0" xfId="0" applyFont="1" applyFill="1" applyAlignment="1">
      <alignment horizontal="left" vertical="center"/>
    </xf>
    <xf numFmtId="0" fontId="25" fillId="18" borderId="28" xfId="0" applyFont="1" applyFill="1" applyBorder="1" applyAlignment="1">
      <alignment horizontal="left" vertical="center" shrinkToFit="1"/>
    </xf>
    <xf numFmtId="0" fontId="38" fillId="18" borderId="56" xfId="0" applyFont="1" applyFill="1" applyBorder="1" applyAlignment="1">
      <alignment horizontal="center" vertical="center" wrapText="1" shrinkToFit="1"/>
    </xf>
    <xf numFmtId="0" fontId="38" fillId="18" borderId="62" xfId="0" applyFont="1" applyFill="1" applyBorder="1" applyAlignment="1">
      <alignment horizontal="center" vertical="center" wrapText="1" shrinkToFit="1"/>
    </xf>
    <xf numFmtId="0" fontId="38" fillId="18" borderId="52" xfId="0" applyFont="1" applyFill="1" applyBorder="1" applyAlignment="1">
      <alignment horizontal="center" vertical="center" wrapText="1" shrinkToFit="1"/>
    </xf>
    <xf numFmtId="0" fontId="39" fillId="21" borderId="37" xfId="0" applyFont="1" applyFill="1" applyBorder="1" applyAlignment="1">
      <alignment horizontal="center" vertical="center" shrinkToFit="1"/>
    </xf>
    <xf numFmtId="0" fontId="39" fillId="21" borderId="38" xfId="0" applyFont="1" applyFill="1" applyBorder="1" applyAlignment="1">
      <alignment horizontal="center" vertical="center" shrinkToFit="1"/>
    </xf>
    <xf numFmtId="0" fontId="39" fillId="21" borderId="39" xfId="0" applyFont="1" applyFill="1" applyBorder="1" applyAlignment="1">
      <alignment horizontal="center" vertical="center" shrinkToFit="1"/>
    </xf>
    <xf numFmtId="0" fontId="19" fillId="18" borderId="72" xfId="0" applyFont="1" applyFill="1" applyBorder="1" applyAlignment="1">
      <alignment horizontal="center" wrapText="1" shrinkToFit="1"/>
    </xf>
    <xf numFmtId="0" fontId="19" fillId="18" borderId="67" xfId="0" applyFont="1" applyFill="1" applyBorder="1" applyAlignment="1">
      <alignment horizontal="center" wrapText="1" shrinkToFit="1"/>
    </xf>
    <xf numFmtId="0" fontId="19" fillId="18" borderId="73" xfId="0" applyFont="1" applyFill="1" applyBorder="1" applyAlignment="1">
      <alignment horizontal="center" wrapText="1" shrinkToFit="1"/>
    </xf>
    <xf numFmtId="0" fontId="22" fillId="0" borderId="60" xfId="0" applyFont="1" applyBorder="1" applyAlignment="1">
      <alignment horizontal="center" vertical="center" shrinkToFit="1"/>
    </xf>
    <xf numFmtId="0" fontId="22" fillId="0" borderId="30" xfId="0" applyFont="1" applyBorder="1" applyAlignment="1">
      <alignment horizontal="center" vertical="center" shrinkToFit="1"/>
    </xf>
    <xf numFmtId="0" fontId="22" fillId="19" borderId="37" xfId="0" applyFont="1" applyFill="1" applyBorder="1" applyAlignment="1" applyProtection="1">
      <alignment horizontal="center" vertical="center" shrinkToFit="1"/>
      <protection locked="0"/>
    </xf>
    <xf numFmtId="0" fontId="22" fillId="19" borderId="38" xfId="0" applyFont="1" applyFill="1" applyBorder="1" applyAlignment="1" applyProtection="1">
      <alignment horizontal="center" vertical="center" shrinkToFit="1"/>
      <protection locked="0"/>
    </xf>
    <xf numFmtId="0" fontId="39" fillId="22" borderId="151" xfId="0" applyFont="1" applyFill="1" applyBorder="1" applyAlignment="1">
      <alignment horizontal="center" vertical="center" shrinkToFit="1"/>
    </xf>
    <xf numFmtId="0" fontId="39" fillId="22" borderId="152" xfId="0" applyFont="1" applyFill="1" applyBorder="1" applyAlignment="1">
      <alignment horizontal="center" vertical="center" shrinkToFit="1"/>
    </xf>
    <xf numFmtId="0" fontId="39" fillId="22" borderId="153" xfId="0" applyFont="1" applyFill="1" applyBorder="1" applyAlignment="1">
      <alignment horizontal="center" vertical="center" shrinkToFit="1"/>
    </xf>
    <xf numFmtId="0" fontId="22" fillId="19" borderId="63" xfId="0" applyFont="1" applyFill="1" applyBorder="1" applyAlignment="1" applyProtection="1">
      <alignment horizontal="center" vertical="center" shrinkToFit="1"/>
      <protection locked="0"/>
    </xf>
    <xf numFmtId="0" fontId="0" fillId="0" borderId="51" xfId="0" applyBorder="1" applyAlignment="1">
      <alignment horizontal="center" vertical="center" shrinkToFit="1"/>
    </xf>
    <xf numFmtId="0" fontId="0" fillId="0" borderId="100" xfId="0" applyBorder="1" applyAlignment="1">
      <alignment horizontal="center" vertical="center" shrinkToFit="1"/>
    </xf>
    <xf numFmtId="0" fontId="0" fillId="0" borderId="13" xfId="0" applyBorder="1" applyAlignment="1">
      <alignment horizontal="center" vertical="center" shrinkToFit="1"/>
    </xf>
    <xf numFmtId="0" fontId="0" fillId="0" borderId="111" xfId="0" applyBorder="1" applyAlignment="1">
      <alignment horizontal="center" vertical="center" shrinkToFit="1"/>
    </xf>
    <xf numFmtId="0" fontId="0" fillId="0" borderId="105" xfId="0" applyBorder="1" applyAlignment="1">
      <alignment horizontal="center" vertical="center"/>
    </xf>
    <xf numFmtId="0" fontId="0" fillId="0" borderId="53" xfId="0" applyBorder="1" applyAlignment="1">
      <alignment horizontal="center" vertical="center"/>
    </xf>
    <xf numFmtId="0" fontId="0" fillId="0" borderId="53" xfId="0" applyBorder="1" applyAlignment="1">
      <alignment horizontal="center" vertical="center" shrinkToFit="1"/>
    </xf>
    <xf numFmtId="0" fontId="13" fillId="18" borderId="14" xfId="0" applyFont="1" applyFill="1" applyBorder="1" applyAlignment="1">
      <alignment horizontal="center" vertical="center"/>
    </xf>
    <xf numFmtId="0" fontId="13" fillId="18" borderId="17" xfId="0" applyFont="1" applyFill="1" applyBorder="1" applyAlignment="1">
      <alignment horizontal="center" vertical="center"/>
    </xf>
    <xf numFmtId="0" fontId="13" fillId="18" borderId="123" xfId="0" applyFont="1" applyFill="1" applyBorder="1" applyAlignment="1">
      <alignment horizontal="center" vertical="center"/>
    </xf>
    <xf numFmtId="0" fontId="13" fillId="18" borderId="64" xfId="0" applyFont="1" applyFill="1" applyBorder="1" applyAlignment="1">
      <alignment horizontal="center" vertical="center"/>
    </xf>
    <xf numFmtId="0" fontId="0" fillId="18" borderId="116" xfId="0" applyFill="1" applyBorder="1" applyAlignment="1">
      <alignment horizontal="left" vertical="center"/>
    </xf>
    <xf numFmtId="0" fontId="0" fillId="18" borderId="101" xfId="0" applyFill="1" applyBorder="1" applyAlignment="1">
      <alignment horizontal="left" vertical="center"/>
    </xf>
    <xf numFmtId="0" fontId="53" fillId="18" borderId="121" xfId="0" applyFont="1" applyFill="1" applyBorder="1" applyAlignment="1">
      <alignment horizontal="center" vertical="center"/>
    </xf>
    <xf numFmtId="0" fontId="53" fillId="18" borderId="81" xfId="0" applyFont="1" applyFill="1" applyBorder="1" applyAlignment="1">
      <alignment horizontal="center" vertical="center"/>
    </xf>
    <xf numFmtId="0" fontId="53" fillId="18" borderId="102" xfId="0" applyFont="1" applyFill="1" applyBorder="1" applyAlignment="1">
      <alignment horizontal="center" vertical="center"/>
    </xf>
    <xf numFmtId="0" fontId="53" fillId="18" borderId="97" xfId="0" applyFont="1" applyFill="1" applyBorder="1" applyAlignment="1">
      <alignment horizontal="center" vertical="center"/>
    </xf>
    <xf numFmtId="0" fontId="53" fillId="18" borderId="81" xfId="0" applyFont="1" applyFill="1" applyBorder="1" applyAlignment="1">
      <alignment horizontal="left" vertical="center"/>
    </xf>
    <xf numFmtId="0" fontId="53" fillId="18" borderId="88" xfId="0" applyFont="1" applyFill="1" applyBorder="1" applyAlignment="1">
      <alignment horizontal="left" vertical="center"/>
    </xf>
    <xf numFmtId="0" fontId="53" fillId="18" borderId="97" xfId="0" applyFont="1" applyFill="1" applyBorder="1" applyAlignment="1">
      <alignment horizontal="left" vertical="center"/>
    </xf>
    <xf numFmtId="0" fontId="53" fillId="18" borderId="106" xfId="0" applyFont="1" applyFill="1" applyBorder="1" applyAlignment="1">
      <alignment horizontal="left" vertical="center"/>
    </xf>
    <xf numFmtId="0" fontId="0" fillId="18" borderId="87" xfId="0" applyFill="1" applyBorder="1" applyAlignment="1">
      <alignment horizontal="center" vertical="center"/>
    </xf>
    <xf numFmtId="0" fontId="0" fillId="18" borderId="81" xfId="0" applyFill="1" applyBorder="1" applyAlignment="1">
      <alignment horizontal="center" vertical="center"/>
    </xf>
    <xf numFmtId="0" fontId="0" fillId="18" borderId="80" xfId="0" applyFill="1" applyBorder="1" applyAlignment="1">
      <alignment horizontal="center" vertical="center"/>
    </xf>
    <xf numFmtId="0" fontId="0" fillId="18" borderId="119" xfId="0" applyFill="1" applyBorder="1" applyAlignment="1">
      <alignment horizontal="center" vertical="center"/>
    </xf>
    <xf numFmtId="0" fontId="0" fillId="18" borderId="10" xfId="0" applyFill="1" applyBorder="1" applyAlignment="1">
      <alignment horizontal="center" vertical="center"/>
    </xf>
    <xf numFmtId="0" fontId="0" fillId="18" borderId="20" xfId="0" applyFill="1" applyBorder="1" applyAlignment="1">
      <alignment horizontal="center" vertical="center"/>
    </xf>
    <xf numFmtId="0" fontId="0" fillId="18" borderId="121" xfId="0" applyFill="1" applyBorder="1" applyAlignment="1">
      <alignment horizontal="center" vertical="center"/>
    </xf>
    <xf numFmtId="0" fontId="0" fillId="18" borderId="18" xfId="0" applyFill="1" applyBorder="1" applyAlignment="1">
      <alignment horizontal="center" vertical="center"/>
    </xf>
    <xf numFmtId="0" fontId="53" fillId="0" borderId="87" xfId="0" applyFont="1" applyBorder="1" applyAlignment="1">
      <alignment horizontal="center" vertical="center"/>
    </xf>
    <xf numFmtId="0" fontId="53" fillId="0" borderId="81" xfId="0" applyFont="1" applyBorder="1" applyAlignment="1">
      <alignment horizontal="center" vertical="center"/>
    </xf>
    <xf numFmtId="0" fontId="53" fillId="0" borderId="80" xfId="0" applyFont="1" applyBorder="1" applyAlignment="1">
      <alignment horizontal="center" vertical="center"/>
    </xf>
    <xf numFmtId="0" fontId="53" fillId="0" borderId="117" xfId="0" applyFont="1" applyBorder="1" applyAlignment="1">
      <alignment horizontal="center" vertical="center"/>
    </xf>
    <xf numFmtId="0" fontId="53" fillId="0" borderId="97" xfId="0" applyFont="1" applyBorder="1" applyAlignment="1">
      <alignment horizontal="center" vertical="center"/>
    </xf>
    <xf numFmtId="0" fontId="53" fillId="0" borderId="118" xfId="0" applyFont="1" applyBorder="1" applyAlignment="1">
      <alignment horizontal="center" vertical="center"/>
    </xf>
    <xf numFmtId="0" fontId="13" fillId="18" borderId="13" xfId="0" applyFont="1" applyFill="1" applyBorder="1" applyAlignment="1">
      <alignment horizontal="center" vertical="center"/>
    </xf>
    <xf numFmtId="0" fontId="13" fillId="18" borderId="12" xfId="0" applyFont="1" applyFill="1" applyBorder="1" applyAlignment="1">
      <alignment horizontal="center" vertical="center"/>
    </xf>
    <xf numFmtId="0" fontId="13" fillId="18" borderId="18" xfId="0" applyFont="1" applyFill="1" applyBorder="1" applyAlignment="1">
      <alignment horizontal="center" vertical="center"/>
    </xf>
    <xf numFmtId="0" fontId="13" fillId="18" borderId="10" xfId="0" applyFont="1" applyFill="1" applyBorder="1" applyAlignment="1">
      <alignment horizontal="center" vertical="center"/>
    </xf>
    <xf numFmtId="0" fontId="0" fillId="0" borderId="104" xfId="0" applyBorder="1" applyAlignment="1">
      <alignment horizontal="center" vertical="center" shrinkToFit="1"/>
    </xf>
    <xf numFmtId="0" fontId="22" fillId="19" borderId="141" xfId="0" applyFont="1" applyFill="1" applyBorder="1" applyAlignment="1" applyProtection="1">
      <alignment horizontal="center" vertical="center" shrinkToFit="1"/>
      <protection locked="0"/>
    </xf>
    <xf numFmtId="0" fontId="22" fillId="19" borderId="142" xfId="0" applyFont="1" applyFill="1" applyBorder="1" applyAlignment="1" applyProtection="1">
      <alignment horizontal="center" vertical="center" shrinkToFit="1"/>
      <protection locked="0"/>
    </xf>
    <xf numFmtId="0" fontId="22" fillId="19" borderId="11" xfId="0" applyFont="1" applyFill="1" applyBorder="1" applyAlignment="1" applyProtection="1">
      <alignment horizontal="center" vertical="center" shrinkToFit="1"/>
      <protection locked="0"/>
    </xf>
    <xf numFmtId="0" fontId="22" fillId="19" borderId="62" xfId="0" applyFont="1" applyFill="1" applyBorder="1" applyAlignment="1" applyProtection="1">
      <alignment horizontal="center" vertical="center" shrinkToFit="1"/>
      <protection locked="0"/>
    </xf>
    <xf numFmtId="0" fontId="22" fillId="19" borderId="159" xfId="0" applyFont="1" applyFill="1" applyBorder="1" applyAlignment="1" applyProtection="1">
      <alignment horizontal="center" vertical="center" shrinkToFit="1"/>
      <protection locked="0"/>
    </xf>
    <xf numFmtId="0" fontId="22" fillId="19" borderId="167" xfId="0" applyFont="1" applyFill="1" applyBorder="1" applyAlignment="1" applyProtection="1">
      <alignment horizontal="center" vertical="center" shrinkToFit="1"/>
      <protection locked="0"/>
    </xf>
    <xf numFmtId="0" fontId="22" fillId="19" borderId="47" xfId="0" applyFont="1" applyFill="1" applyBorder="1" applyAlignment="1" applyProtection="1">
      <alignment horizontal="center" vertical="center" shrinkToFit="1"/>
      <protection locked="0"/>
    </xf>
    <xf numFmtId="0" fontId="22" fillId="19" borderId="45" xfId="0" applyFont="1" applyFill="1" applyBorder="1" applyAlignment="1" applyProtection="1">
      <alignment horizontal="center" vertical="center" shrinkToFit="1"/>
      <protection locked="0"/>
    </xf>
    <xf numFmtId="0" fontId="22" fillId="19" borderId="176" xfId="0" applyFont="1" applyFill="1" applyBorder="1" applyAlignment="1" applyProtection="1">
      <alignment horizontal="center" vertical="center" shrinkToFit="1"/>
      <protection locked="0"/>
    </xf>
    <xf numFmtId="0" fontId="22" fillId="19" borderId="177" xfId="0" applyFont="1" applyFill="1" applyBorder="1" applyAlignment="1" applyProtection="1">
      <alignment horizontal="center" vertical="center" shrinkToFit="1"/>
      <protection locked="0"/>
    </xf>
    <xf numFmtId="0" fontId="22" fillId="19" borderId="178" xfId="0" applyFont="1" applyFill="1" applyBorder="1" applyAlignment="1" applyProtection="1">
      <alignment horizontal="center" vertical="center" shrinkToFit="1"/>
      <protection locked="0"/>
    </xf>
    <xf numFmtId="0" fontId="22" fillId="19" borderId="54" xfId="0" applyFont="1" applyFill="1" applyBorder="1" applyAlignment="1" applyProtection="1">
      <alignment horizontal="center" vertical="center" shrinkToFit="1"/>
      <protection locked="0"/>
    </xf>
    <xf numFmtId="0" fontId="22" fillId="19" borderId="44" xfId="0" applyFont="1" applyFill="1" applyBorder="1" applyAlignment="1" applyProtection="1">
      <alignment horizontal="center" vertical="center" shrinkToFit="1"/>
      <protection locked="0"/>
    </xf>
    <xf numFmtId="0" fontId="57" fillId="18" borderId="126" xfId="0" applyFont="1" applyFill="1" applyBorder="1" applyAlignment="1">
      <alignment horizontal="center" vertical="center" shrinkToFit="1"/>
    </xf>
    <xf numFmtId="0" fontId="57" fillId="18" borderId="127" xfId="0" applyFont="1" applyFill="1" applyBorder="1" applyAlignment="1">
      <alignment horizontal="center" vertical="center" shrinkToFit="1"/>
    </xf>
    <xf numFmtId="0" fontId="57" fillId="18" borderId="128" xfId="0" applyFont="1" applyFill="1" applyBorder="1" applyAlignment="1">
      <alignment horizontal="center" vertical="center" shrinkToFit="1"/>
    </xf>
    <xf numFmtId="0" fontId="57" fillId="18" borderId="125" xfId="0" applyFont="1" applyFill="1" applyBorder="1" applyAlignment="1">
      <alignment horizontal="center" vertical="center" shrinkToFit="1"/>
    </xf>
    <xf numFmtId="0" fontId="57" fillId="18" borderId="0" xfId="0" applyFont="1" applyFill="1" applyAlignment="1">
      <alignment horizontal="center" vertical="center" shrinkToFit="1"/>
    </xf>
    <xf numFmtId="0" fontId="57" fillId="18" borderId="129" xfId="0" applyFont="1" applyFill="1" applyBorder="1" applyAlignment="1">
      <alignment horizontal="center" vertical="center" shrinkToFit="1"/>
    </xf>
    <xf numFmtId="0" fontId="57" fillId="18" borderId="124" xfId="0" applyFont="1" applyFill="1" applyBorder="1" applyAlignment="1">
      <alignment horizontal="center" vertical="center" shrinkToFit="1"/>
    </xf>
    <xf numFmtId="0" fontId="57" fillId="18" borderId="64" xfId="0" applyFont="1" applyFill="1" applyBorder="1" applyAlignment="1">
      <alignment horizontal="center" vertical="center" shrinkToFit="1"/>
    </xf>
    <xf numFmtId="0" fontId="57" fillId="18" borderId="130" xfId="0" applyFont="1" applyFill="1" applyBorder="1" applyAlignment="1">
      <alignment horizontal="center" vertical="center" shrinkToFit="1"/>
    </xf>
    <xf numFmtId="0" fontId="56" fillId="18" borderId="145" xfId="0" applyFont="1" applyFill="1" applyBorder="1" applyAlignment="1">
      <alignment horizontal="center" vertical="center" wrapText="1" shrinkToFit="1"/>
    </xf>
    <xf numFmtId="0" fontId="56" fillId="18" borderId="146" xfId="0" applyFont="1" applyFill="1" applyBorder="1" applyAlignment="1">
      <alignment horizontal="center" vertical="center" wrapText="1" shrinkToFit="1"/>
    </xf>
    <xf numFmtId="0" fontId="56" fillId="18" borderId="147" xfId="0" applyFont="1" applyFill="1" applyBorder="1" applyAlignment="1">
      <alignment horizontal="center" vertical="center" wrapText="1" shrinkToFit="1"/>
    </xf>
    <xf numFmtId="0" fontId="56" fillId="18" borderId="148" xfId="0" applyFont="1" applyFill="1" applyBorder="1" applyAlignment="1">
      <alignment horizontal="center" vertical="center" wrapText="1" shrinkToFit="1"/>
    </xf>
    <xf numFmtId="0" fontId="56" fillId="18" borderId="149" xfId="0" applyFont="1" applyFill="1" applyBorder="1" applyAlignment="1">
      <alignment horizontal="center" vertical="center" wrapText="1" shrinkToFit="1"/>
    </xf>
    <xf numFmtId="0" fontId="56" fillId="18" borderId="150" xfId="0" applyFont="1" applyFill="1" applyBorder="1" applyAlignment="1">
      <alignment horizontal="center" vertical="center" wrapText="1" shrinkToFit="1"/>
    </xf>
    <xf numFmtId="0" fontId="54" fillId="18" borderId="146" xfId="28" applyFont="1" applyFill="1" applyBorder="1" applyAlignment="1" applyProtection="1">
      <alignment horizontal="center" vertical="center" shrinkToFit="1"/>
    </xf>
    <xf numFmtId="0" fontId="55" fillId="18" borderId="146" xfId="0" applyFont="1" applyFill="1" applyBorder="1" applyAlignment="1">
      <alignment horizontal="center" vertical="center" shrinkToFit="1"/>
    </xf>
    <xf numFmtId="0" fontId="55" fillId="18" borderId="147" xfId="0" applyFont="1" applyFill="1" applyBorder="1" applyAlignment="1">
      <alignment horizontal="center" vertical="center" shrinkToFit="1"/>
    </xf>
    <xf numFmtId="0" fontId="55" fillId="18" borderId="149" xfId="0" applyFont="1" applyFill="1" applyBorder="1" applyAlignment="1">
      <alignment horizontal="center" vertical="center" shrinkToFit="1"/>
    </xf>
    <xf numFmtId="0" fontId="55" fillId="18" borderId="150" xfId="0" applyFont="1" applyFill="1" applyBorder="1" applyAlignment="1">
      <alignment horizontal="center" vertical="center" shrinkToFit="1"/>
    </xf>
    <xf numFmtId="0" fontId="22" fillId="19" borderId="19" xfId="0" applyFont="1" applyFill="1" applyBorder="1" applyAlignment="1" applyProtection="1">
      <alignment horizontal="center" vertical="center" shrinkToFit="1"/>
      <protection locked="0"/>
    </xf>
    <xf numFmtId="0" fontId="22" fillId="19" borderId="78" xfId="0" applyFont="1" applyFill="1" applyBorder="1" applyAlignment="1" applyProtection="1">
      <alignment horizontal="center" vertical="center" shrinkToFit="1"/>
      <protection locked="0"/>
    </xf>
    <xf numFmtId="0" fontId="22" fillId="19" borderId="28" xfId="0" applyFont="1" applyFill="1" applyBorder="1" applyAlignment="1" applyProtection="1">
      <alignment horizontal="center" vertical="center" shrinkToFit="1"/>
      <protection locked="0"/>
    </xf>
    <xf numFmtId="0" fontId="22" fillId="19" borderId="77" xfId="0" applyFont="1" applyFill="1" applyBorder="1" applyAlignment="1" applyProtection="1">
      <alignment horizontal="center" vertical="center" shrinkToFit="1"/>
      <protection locked="0"/>
    </xf>
    <xf numFmtId="49" fontId="22" fillId="19" borderId="29" xfId="0" applyNumberFormat="1" applyFont="1" applyFill="1" applyBorder="1" applyAlignment="1" applyProtection="1">
      <alignment horizontal="center" vertical="center" shrinkToFit="1"/>
      <protection locked="0"/>
    </xf>
    <xf numFmtId="49" fontId="22" fillId="19" borderId="78" xfId="0" applyNumberFormat="1" applyFont="1" applyFill="1" applyBorder="1" applyAlignment="1" applyProtection="1">
      <alignment horizontal="center" vertical="center" shrinkToFit="1"/>
      <protection locked="0"/>
    </xf>
    <xf numFmtId="49" fontId="22" fillId="19" borderId="28" xfId="0" applyNumberFormat="1" applyFont="1" applyFill="1" applyBorder="1" applyAlignment="1" applyProtection="1">
      <alignment horizontal="center" vertical="center" shrinkToFit="1"/>
      <protection locked="0"/>
    </xf>
    <xf numFmtId="49" fontId="22" fillId="19" borderId="42" xfId="0" applyNumberFormat="1" applyFont="1" applyFill="1" applyBorder="1" applyAlignment="1" applyProtection="1">
      <alignment horizontal="center" vertical="center" shrinkToFit="1"/>
      <protection locked="0"/>
    </xf>
    <xf numFmtId="0" fontId="19" fillId="18" borderId="17" xfId="0" applyFont="1" applyFill="1" applyBorder="1" applyAlignment="1">
      <alignment horizontal="center" vertical="center"/>
    </xf>
    <xf numFmtId="0" fontId="19" fillId="18" borderId="10" xfId="0" applyFont="1" applyFill="1" applyBorder="1" applyAlignment="1">
      <alignment horizontal="center" vertical="center"/>
    </xf>
    <xf numFmtId="49" fontId="22" fillId="19" borderId="19" xfId="0" applyNumberFormat="1" applyFont="1" applyFill="1" applyBorder="1" applyAlignment="1" applyProtection="1">
      <alignment horizontal="center" vertical="center" shrinkToFit="1"/>
      <protection locked="0"/>
    </xf>
    <xf numFmtId="49" fontId="22" fillId="19" borderId="20" xfId="0" applyNumberFormat="1" applyFont="1" applyFill="1" applyBorder="1" applyAlignment="1" applyProtection="1">
      <alignment horizontal="center" vertical="center" shrinkToFit="1"/>
      <protection locked="0"/>
    </xf>
    <xf numFmtId="0" fontId="0" fillId="19" borderId="154" xfId="0" applyFill="1" applyBorder="1" applyAlignment="1" applyProtection="1">
      <alignment horizontal="center" vertical="center"/>
      <protection locked="0"/>
    </xf>
    <xf numFmtId="0" fontId="0" fillId="19" borderId="155" xfId="0" applyFill="1" applyBorder="1" applyAlignment="1" applyProtection="1">
      <alignment horizontal="center" vertical="center"/>
      <protection locked="0"/>
    </xf>
    <xf numFmtId="0" fontId="0" fillId="19" borderId="156" xfId="0" applyFill="1" applyBorder="1" applyAlignment="1" applyProtection="1">
      <alignment horizontal="center" vertical="center"/>
      <protection locked="0"/>
    </xf>
    <xf numFmtId="0" fontId="0" fillId="19" borderId="34" xfId="0" applyFill="1" applyBorder="1" applyAlignment="1" applyProtection="1">
      <alignment horizontal="center" vertical="center"/>
      <protection locked="0"/>
    </xf>
    <xf numFmtId="0" fontId="0" fillId="19" borderId="35" xfId="0" applyFill="1" applyBorder="1" applyAlignment="1" applyProtection="1">
      <alignment horizontal="center" vertical="center"/>
      <protection locked="0"/>
    </xf>
    <xf numFmtId="0" fontId="0" fillId="19" borderId="36" xfId="0" applyFill="1" applyBorder="1" applyAlignment="1" applyProtection="1">
      <alignment horizontal="center" vertical="center"/>
      <protection locked="0"/>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良い" xfId="43" builtinId="26" customBuiltin="1"/>
  </cellStyles>
  <dxfs count="0"/>
  <tableStyles count="0" defaultTableStyle="TableStyleMedium2" defaultPivotStyle="PivotStyleLight16"/>
  <colors>
    <mruColors>
      <color rgb="FFCCECFF"/>
      <color rgb="FF0000FF"/>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ll-japan@k3skill.toky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3451B-F6C8-451A-AB17-2B3B27CE7603}">
  <sheetPr>
    <pageSetUpPr fitToPage="1"/>
  </sheetPr>
  <dimension ref="A1:DO52"/>
  <sheetViews>
    <sheetView tabSelected="1" zoomScaleNormal="100" workbookViewId="0">
      <selection activeCell="D9" sqref="D9:AC10"/>
    </sheetView>
  </sheetViews>
  <sheetFormatPr defaultColWidth="3.33203125" defaultRowHeight="13.2" x14ac:dyDescent="0.2"/>
  <cols>
    <col min="1" max="3" width="2.44140625" style="2" customWidth="1"/>
    <col min="4" max="27" width="2.33203125" style="2" customWidth="1"/>
    <col min="28" max="29" width="2.77734375" style="2" customWidth="1"/>
    <col min="30" max="34" width="2.33203125" style="2" customWidth="1"/>
    <col min="35" max="40" width="1.6640625" style="2" customWidth="1"/>
    <col min="41" max="42" width="5" style="2" customWidth="1"/>
    <col min="43" max="45" width="1.6640625" style="2" customWidth="1"/>
    <col min="46" max="73" width="2.33203125" style="2" customWidth="1"/>
    <col min="74" max="75" width="2.77734375" style="2" customWidth="1"/>
    <col min="76" max="80" width="2.33203125" style="2" customWidth="1"/>
    <col min="81" max="86" width="1.6640625" style="2" customWidth="1"/>
    <col min="87" max="88" width="5" style="2" customWidth="1"/>
    <col min="89" max="91" width="1.6640625" style="2" customWidth="1"/>
    <col min="92" max="95" width="8.88671875" style="2" customWidth="1"/>
    <col min="96" max="96" width="5.44140625" style="4" customWidth="1"/>
    <col min="97" max="98" width="5.44140625" style="20" customWidth="1"/>
    <col min="99" max="100" width="5.44140625" style="4" customWidth="1"/>
    <col min="101" max="101" width="8.88671875" style="3" customWidth="1"/>
    <col min="102" max="102" width="5.44140625" style="2" customWidth="1"/>
    <col min="103" max="115" width="8.88671875" style="2" customWidth="1"/>
    <col min="116" max="16384" width="3.33203125" style="2"/>
  </cols>
  <sheetData>
    <row r="1" spans="1:117" ht="24.6" x14ac:dyDescent="0.2">
      <c r="A1" s="50" t="s">
        <v>84</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c r="CL1" s="51"/>
      <c r="CM1" s="51"/>
      <c r="CX1" s="4"/>
      <c r="CY1" s="4"/>
      <c r="CZ1" s="4"/>
      <c r="DA1" s="4"/>
    </row>
    <row r="2" spans="1:117" ht="36" customHeight="1" thickBot="1" x14ac:dyDescent="0.25">
      <c r="A2" s="52" t="s">
        <v>87</v>
      </c>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X2" s="4"/>
      <c r="CY2" s="4"/>
      <c r="CZ2" s="4"/>
      <c r="DA2" s="4"/>
    </row>
    <row r="3" spans="1:117" ht="13.2" customHeight="1" thickBot="1" x14ac:dyDescent="0.25">
      <c r="A3" s="5"/>
      <c r="B3" s="255"/>
      <c r="C3" s="256"/>
      <c r="D3" s="257" t="s">
        <v>12</v>
      </c>
      <c r="E3" s="258"/>
      <c r="F3" s="258"/>
      <c r="G3" s="258"/>
      <c r="H3" s="258"/>
      <c r="I3" s="258"/>
      <c r="J3" s="258"/>
      <c r="K3" s="258"/>
      <c r="L3" s="258"/>
      <c r="M3" s="258"/>
      <c r="Z3" s="4">
        <f>IF(Z6="",1,Z6)</f>
        <v>1</v>
      </c>
      <c r="AD3" s="5"/>
      <c r="AF3" s="6"/>
      <c r="AG3" s="6"/>
      <c r="AH3" s="6"/>
      <c r="AI3" s="6"/>
      <c r="AJ3" s="6"/>
      <c r="AK3" s="6"/>
      <c r="AL3" s="6"/>
      <c r="AM3" s="6"/>
      <c r="AN3" s="6"/>
      <c r="AO3" s="6"/>
      <c r="AP3" s="6"/>
      <c r="AQ3" s="6"/>
      <c r="AR3" s="6"/>
      <c r="AS3" s="6"/>
      <c r="AT3" s="6"/>
      <c r="AU3" s="6"/>
      <c r="AV3" s="6"/>
      <c r="AW3" s="6"/>
      <c r="AX3" s="6"/>
      <c r="CI3" s="6"/>
      <c r="CJ3" s="6"/>
      <c r="CX3" s="4"/>
      <c r="CY3" s="4"/>
      <c r="CZ3" s="4"/>
      <c r="DA3" s="4"/>
    </row>
    <row r="4" spans="1:117" ht="3" customHeight="1" thickBot="1" x14ac:dyDescent="0.25">
      <c r="B4" s="259"/>
      <c r="C4" s="259"/>
      <c r="D4" s="259"/>
      <c r="E4" s="259"/>
      <c r="F4" s="259"/>
      <c r="G4" s="259"/>
      <c r="H4" s="259"/>
      <c r="I4" s="259"/>
      <c r="J4" s="259"/>
      <c r="K4" s="259"/>
      <c r="L4" s="259"/>
      <c r="M4" s="259"/>
      <c r="N4" s="259"/>
      <c r="O4" s="259"/>
      <c r="P4" s="259"/>
      <c r="Q4" s="259"/>
      <c r="R4" s="259"/>
      <c r="S4" s="259"/>
      <c r="U4" s="38"/>
      <c r="V4" s="38"/>
      <c r="W4" s="38"/>
      <c r="X4" s="38"/>
      <c r="AE4" s="330" t="s">
        <v>74</v>
      </c>
      <c r="AF4" s="331"/>
      <c r="AG4" s="331"/>
      <c r="AH4" s="331"/>
      <c r="AI4" s="331"/>
      <c r="AJ4" s="331"/>
      <c r="AK4" s="331"/>
      <c r="AL4" s="331"/>
      <c r="AM4" s="331"/>
      <c r="AN4" s="331"/>
      <c r="AO4" s="331"/>
      <c r="AP4" s="331"/>
      <c r="AQ4" s="331"/>
      <c r="AR4" s="331"/>
      <c r="AS4" s="331"/>
      <c r="AT4" s="331"/>
      <c r="AU4" s="331"/>
      <c r="AV4" s="331"/>
      <c r="AW4" s="331"/>
      <c r="AX4" s="331"/>
      <c r="AY4" s="332"/>
      <c r="AZ4" s="7"/>
      <c r="BB4" s="298" t="s">
        <v>58</v>
      </c>
      <c r="BC4" s="299"/>
      <c r="BD4" s="299"/>
      <c r="BE4" s="300"/>
      <c r="BF4" s="304" t="s">
        <v>59</v>
      </c>
      <c r="BG4" s="299"/>
      <c r="BH4" s="299"/>
      <c r="BI4" s="300"/>
      <c r="BJ4" s="277" t="s">
        <v>36</v>
      </c>
      <c r="BK4" s="277"/>
      <c r="BL4" s="277"/>
      <c r="BM4" s="277"/>
      <c r="BN4" s="277"/>
      <c r="BO4" s="278"/>
      <c r="CX4" s="4"/>
      <c r="CY4" s="4"/>
      <c r="CZ4" s="4"/>
      <c r="DA4" s="4"/>
    </row>
    <row r="5" spans="1:117" ht="13.5" customHeight="1" thickTop="1" x14ac:dyDescent="0.15">
      <c r="A5" s="266" t="s">
        <v>50</v>
      </c>
      <c r="B5" s="267"/>
      <c r="C5" s="268"/>
      <c r="D5" s="271"/>
      <c r="E5" s="272"/>
      <c r="F5" s="272"/>
      <c r="G5" s="272"/>
      <c r="H5" s="272"/>
      <c r="I5" s="272"/>
      <c r="J5" s="272"/>
      <c r="K5" s="272"/>
      <c r="L5" s="272"/>
      <c r="M5" s="272"/>
      <c r="N5" s="272"/>
      <c r="O5" s="272"/>
      <c r="P5" s="272"/>
      <c r="Q5" s="272"/>
      <c r="R5" s="272"/>
      <c r="S5" s="272"/>
      <c r="T5" s="272"/>
      <c r="U5" s="273" t="s">
        <v>78</v>
      </c>
      <c r="V5" s="274"/>
      <c r="W5" s="274"/>
      <c r="X5" s="275"/>
      <c r="Y5" s="260" t="s">
        <v>55</v>
      </c>
      <c r="Z5" s="263" t="s">
        <v>54</v>
      </c>
      <c r="AA5" s="264"/>
      <c r="AB5" s="264"/>
      <c r="AC5" s="265"/>
      <c r="AD5" s="1"/>
      <c r="AE5" s="333"/>
      <c r="AF5" s="334"/>
      <c r="AG5" s="334"/>
      <c r="AH5" s="334"/>
      <c r="AI5" s="334"/>
      <c r="AJ5" s="334"/>
      <c r="AK5" s="334"/>
      <c r="AL5" s="334"/>
      <c r="AM5" s="334"/>
      <c r="AN5" s="334"/>
      <c r="AO5" s="334"/>
      <c r="AP5" s="334"/>
      <c r="AQ5" s="334"/>
      <c r="AR5" s="334"/>
      <c r="AS5" s="334"/>
      <c r="AT5" s="334"/>
      <c r="AU5" s="334"/>
      <c r="AV5" s="334"/>
      <c r="AW5" s="334"/>
      <c r="AX5" s="334"/>
      <c r="AY5" s="335"/>
      <c r="AZ5" s="7"/>
      <c r="BB5" s="301"/>
      <c r="BC5" s="302"/>
      <c r="BD5" s="302"/>
      <c r="BE5" s="303"/>
      <c r="BF5" s="305"/>
      <c r="BG5" s="302"/>
      <c r="BH5" s="302"/>
      <c r="BI5" s="303"/>
      <c r="BJ5" s="279"/>
      <c r="BK5" s="279"/>
      <c r="BL5" s="279"/>
      <c r="BM5" s="279"/>
      <c r="BN5" s="279"/>
      <c r="BO5" s="280"/>
      <c r="CX5" s="4"/>
      <c r="CY5" s="4"/>
      <c r="CZ5" s="4"/>
      <c r="DA5" s="4"/>
    </row>
    <row r="6" spans="1:117" ht="13.5" customHeight="1" thickBot="1" x14ac:dyDescent="0.25">
      <c r="A6" s="231" t="s">
        <v>51</v>
      </c>
      <c r="B6" s="232"/>
      <c r="C6" s="233"/>
      <c r="D6" s="220"/>
      <c r="E6" s="221"/>
      <c r="F6" s="221"/>
      <c r="G6" s="221"/>
      <c r="H6" s="221"/>
      <c r="I6" s="221"/>
      <c r="J6" s="221"/>
      <c r="K6" s="221"/>
      <c r="L6" s="221"/>
      <c r="M6" s="221"/>
      <c r="N6" s="221"/>
      <c r="O6" s="221"/>
      <c r="P6" s="221"/>
      <c r="Q6" s="221"/>
      <c r="R6" s="221"/>
      <c r="S6" s="221"/>
      <c r="T6" s="221"/>
      <c r="U6" s="220"/>
      <c r="V6" s="221"/>
      <c r="W6" s="221"/>
      <c r="X6" s="276"/>
      <c r="Y6" s="261"/>
      <c r="Z6" s="220"/>
      <c r="AA6" s="221"/>
      <c r="AB6" s="221"/>
      <c r="AC6" s="269" t="s">
        <v>56</v>
      </c>
      <c r="AD6" s="8"/>
      <c r="AE6" s="336"/>
      <c r="AF6" s="337"/>
      <c r="AG6" s="337"/>
      <c r="AH6" s="337"/>
      <c r="AI6" s="337"/>
      <c r="AJ6" s="337"/>
      <c r="AK6" s="337"/>
      <c r="AL6" s="337"/>
      <c r="AM6" s="337"/>
      <c r="AN6" s="337"/>
      <c r="AO6" s="337"/>
      <c r="AP6" s="337"/>
      <c r="AQ6" s="337"/>
      <c r="AR6" s="337"/>
      <c r="AS6" s="337"/>
      <c r="AT6" s="337"/>
      <c r="AU6" s="337"/>
      <c r="AV6" s="337"/>
      <c r="AW6" s="337"/>
      <c r="AX6" s="337"/>
      <c r="AY6" s="338"/>
      <c r="AZ6" s="7"/>
      <c r="BB6" s="316" t="s">
        <v>65</v>
      </c>
      <c r="BC6" s="279"/>
      <c r="BD6" s="279"/>
      <c r="BE6" s="279"/>
      <c r="BF6" s="279" t="s">
        <v>76</v>
      </c>
      <c r="BG6" s="279"/>
      <c r="BH6" s="279"/>
      <c r="BI6" s="279"/>
      <c r="BJ6" s="312">
        <f>CV27</f>
        <v>0</v>
      </c>
      <c r="BK6" s="312"/>
      <c r="BL6" s="312"/>
      <c r="BM6" s="313"/>
      <c r="BN6" s="71" t="s">
        <v>37</v>
      </c>
      <c r="BO6" s="72"/>
      <c r="CH6" s="24"/>
      <c r="CI6" s="24"/>
      <c r="CJ6" s="24"/>
      <c r="CK6" s="24"/>
      <c r="CL6" s="24"/>
      <c r="CM6" s="24"/>
    </row>
    <row r="7" spans="1:117" ht="13.5" customHeight="1" thickBot="1" x14ac:dyDescent="0.25">
      <c r="A7" s="234"/>
      <c r="B7" s="235"/>
      <c r="C7" s="236"/>
      <c r="D7" s="154"/>
      <c r="E7" s="212"/>
      <c r="F7" s="212"/>
      <c r="G7" s="212"/>
      <c r="H7" s="212"/>
      <c r="I7" s="212"/>
      <c r="J7" s="212"/>
      <c r="K7" s="212"/>
      <c r="L7" s="212"/>
      <c r="M7" s="212"/>
      <c r="N7" s="212"/>
      <c r="O7" s="212"/>
      <c r="P7" s="212"/>
      <c r="Q7" s="212"/>
      <c r="R7" s="212"/>
      <c r="S7" s="212"/>
      <c r="T7" s="212"/>
      <c r="U7" s="154"/>
      <c r="V7" s="212"/>
      <c r="W7" s="212"/>
      <c r="X7" s="111"/>
      <c r="Y7" s="262"/>
      <c r="Z7" s="154"/>
      <c r="AA7" s="212"/>
      <c r="AB7" s="212"/>
      <c r="AC7" s="270"/>
      <c r="AD7" s="8"/>
      <c r="AE7" s="237" t="s">
        <v>86</v>
      </c>
      <c r="AF7" s="238"/>
      <c r="AG7" s="238"/>
      <c r="AH7" s="238"/>
      <c r="AI7" s="238"/>
      <c r="AJ7" s="238"/>
      <c r="AK7" s="238"/>
      <c r="AL7" s="238"/>
      <c r="AM7" s="238"/>
      <c r="AN7" s="238"/>
      <c r="AO7" s="238"/>
      <c r="AP7" s="238"/>
      <c r="AQ7" s="238"/>
      <c r="AR7" s="238"/>
      <c r="AS7" s="238"/>
      <c r="AT7" s="238"/>
      <c r="AU7" s="238"/>
      <c r="AV7" s="238"/>
      <c r="AW7" s="238"/>
      <c r="AX7" s="238"/>
      <c r="AY7" s="239"/>
      <c r="BB7" s="316"/>
      <c r="BC7" s="279"/>
      <c r="BD7" s="279"/>
      <c r="BE7" s="279"/>
      <c r="BF7" s="279"/>
      <c r="BG7" s="279"/>
      <c r="BH7" s="279"/>
      <c r="BI7" s="279"/>
      <c r="BJ7" s="312"/>
      <c r="BK7" s="312"/>
      <c r="BL7" s="312"/>
      <c r="BM7" s="313"/>
      <c r="BN7" s="71"/>
      <c r="BO7" s="72"/>
      <c r="BT7" s="56" t="s">
        <v>41</v>
      </c>
      <c r="BU7" s="57"/>
      <c r="BV7" s="57"/>
      <c r="BW7" s="58"/>
      <c r="BZ7" s="24"/>
      <c r="CA7" s="56" t="s">
        <v>36</v>
      </c>
      <c r="CB7" s="57"/>
      <c r="CC7" s="57"/>
      <c r="CD7" s="58"/>
      <c r="CG7" s="24"/>
      <c r="CH7" s="104" t="s">
        <v>54</v>
      </c>
      <c r="CI7" s="105"/>
      <c r="CJ7" s="105"/>
      <c r="CK7" s="106"/>
      <c r="CL7" s="106"/>
      <c r="CM7" s="107"/>
    </row>
    <row r="8" spans="1:117" ht="13.5" customHeight="1" thickBot="1" x14ac:dyDescent="0.2">
      <c r="A8" s="228" t="s">
        <v>48</v>
      </c>
      <c r="B8" s="229"/>
      <c r="C8" s="230"/>
      <c r="D8" s="217"/>
      <c r="E8" s="218"/>
      <c r="F8" s="218"/>
      <c r="G8" s="218"/>
      <c r="H8" s="218"/>
      <c r="I8" s="218"/>
      <c r="J8" s="218"/>
      <c r="K8" s="218"/>
      <c r="L8" s="218"/>
      <c r="M8" s="218"/>
      <c r="N8" s="218"/>
      <c r="O8" s="218"/>
      <c r="P8" s="218"/>
      <c r="Q8" s="218"/>
      <c r="R8" s="218"/>
      <c r="S8" s="218"/>
      <c r="T8" s="218"/>
      <c r="U8" s="218"/>
      <c r="V8" s="218"/>
      <c r="W8" s="218"/>
      <c r="X8" s="218"/>
      <c r="Y8" s="218"/>
      <c r="Z8" s="218"/>
      <c r="AA8" s="218"/>
      <c r="AB8" s="218"/>
      <c r="AC8" s="219"/>
      <c r="AD8" s="8"/>
      <c r="AE8" s="240"/>
      <c r="AF8" s="241"/>
      <c r="AG8" s="241"/>
      <c r="AH8" s="241"/>
      <c r="AI8" s="241"/>
      <c r="AJ8" s="241"/>
      <c r="AK8" s="241"/>
      <c r="AL8" s="241"/>
      <c r="AM8" s="241"/>
      <c r="AN8" s="241"/>
      <c r="AO8" s="241"/>
      <c r="AP8" s="241"/>
      <c r="AQ8" s="241"/>
      <c r="AR8" s="241"/>
      <c r="AS8" s="241"/>
      <c r="AT8" s="241"/>
      <c r="AU8" s="241"/>
      <c r="AV8" s="241"/>
      <c r="AW8" s="241"/>
      <c r="AX8" s="241"/>
      <c r="AY8" s="242"/>
      <c r="BB8" s="73" t="s">
        <v>66</v>
      </c>
      <c r="BC8" s="74"/>
      <c r="BD8" s="74"/>
      <c r="BE8" s="74"/>
      <c r="BF8" s="279" t="s">
        <v>60</v>
      </c>
      <c r="BG8" s="279"/>
      <c r="BH8" s="279"/>
      <c r="BI8" s="279"/>
      <c r="BJ8" s="284">
        <f>CV28</f>
        <v>0</v>
      </c>
      <c r="BK8" s="285"/>
      <c r="BL8" s="285"/>
      <c r="BM8" s="285"/>
      <c r="BN8" s="71" t="s">
        <v>37</v>
      </c>
      <c r="BO8" s="72"/>
      <c r="BR8" s="23"/>
      <c r="BS8" s="64" t="s">
        <v>38</v>
      </c>
      <c r="BT8" s="59" t="str">
        <f>IF(U6&gt;=100,6000&amp;"円",6600&amp;"円")</f>
        <v>6600円</v>
      </c>
      <c r="BU8" s="59"/>
      <c r="BV8" s="59"/>
      <c r="BW8" s="60"/>
      <c r="BX8" s="63" t="s">
        <v>42</v>
      </c>
      <c r="BY8" s="63"/>
      <c r="BZ8" s="64" t="s">
        <v>39</v>
      </c>
      <c r="CA8" s="67">
        <f>BJ18</f>
        <v>0</v>
      </c>
      <c r="CB8" s="67"/>
      <c r="CC8" s="67"/>
      <c r="CD8" s="68"/>
      <c r="CE8" s="63" t="s">
        <v>43</v>
      </c>
      <c r="CF8" s="63"/>
      <c r="CG8" s="115" t="s">
        <v>40</v>
      </c>
      <c r="CH8" s="84">
        <f>IF(Z6="",5000,5000*Z6)</f>
        <v>5000</v>
      </c>
      <c r="CI8" s="84"/>
      <c r="CJ8" s="84"/>
      <c r="CK8" s="85"/>
      <c r="CL8" s="85"/>
      <c r="CM8" s="86"/>
    </row>
    <row r="9" spans="1:117" ht="13.5" customHeight="1" x14ac:dyDescent="0.2">
      <c r="A9" s="231" t="s">
        <v>49</v>
      </c>
      <c r="B9" s="232"/>
      <c r="C9" s="233"/>
      <c r="D9" s="220"/>
      <c r="E9" s="221"/>
      <c r="F9" s="221"/>
      <c r="G9" s="221"/>
      <c r="H9" s="221"/>
      <c r="I9" s="221"/>
      <c r="J9" s="221"/>
      <c r="K9" s="221"/>
      <c r="L9" s="221"/>
      <c r="M9" s="221"/>
      <c r="N9" s="221"/>
      <c r="O9" s="221"/>
      <c r="P9" s="221"/>
      <c r="Q9" s="221"/>
      <c r="R9" s="221"/>
      <c r="S9" s="221"/>
      <c r="T9" s="221"/>
      <c r="U9" s="221"/>
      <c r="V9" s="221"/>
      <c r="W9" s="221"/>
      <c r="X9" s="221"/>
      <c r="Y9" s="221"/>
      <c r="Z9" s="221"/>
      <c r="AA9" s="221"/>
      <c r="AB9" s="221"/>
      <c r="AC9" s="222"/>
      <c r="AD9" s="8"/>
      <c r="AE9" s="214" t="s">
        <v>79</v>
      </c>
      <c r="AF9" s="215"/>
      <c r="AG9" s="215"/>
      <c r="AH9" s="215"/>
      <c r="AI9" s="215"/>
      <c r="AJ9" s="215"/>
      <c r="AK9" s="215"/>
      <c r="AL9" s="215"/>
      <c r="AM9" s="215"/>
      <c r="AN9" s="215"/>
      <c r="AO9" s="215"/>
      <c r="AP9" s="215"/>
      <c r="AQ9" s="215"/>
      <c r="AR9" s="215"/>
      <c r="AS9" s="215"/>
      <c r="AT9" s="215"/>
      <c r="AU9" s="215"/>
      <c r="AV9" s="215"/>
      <c r="AW9" s="215"/>
      <c r="AX9" s="215"/>
      <c r="AY9" s="216"/>
      <c r="BB9" s="73"/>
      <c r="BC9" s="74"/>
      <c r="BD9" s="74"/>
      <c r="BE9" s="74"/>
      <c r="BF9" s="279"/>
      <c r="BG9" s="279"/>
      <c r="BH9" s="279"/>
      <c r="BI9" s="279"/>
      <c r="BJ9" s="314"/>
      <c r="BK9" s="315"/>
      <c r="BL9" s="315"/>
      <c r="BM9" s="315"/>
      <c r="BN9" s="71"/>
      <c r="BO9" s="72"/>
      <c r="BR9" s="23"/>
      <c r="BS9" s="65"/>
      <c r="BT9" s="59"/>
      <c r="BU9" s="59"/>
      <c r="BV9" s="59"/>
      <c r="BW9" s="60"/>
      <c r="BX9" s="63"/>
      <c r="BY9" s="63"/>
      <c r="BZ9" s="65"/>
      <c r="CA9" s="67"/>
      <c r="CB9" s="67"/>
      <c r="CC9" s="67"/>
      <c r="CD9" s="68"/>
      <c r="CE9" s="63"/>
      <c r="CF9" s="63"/>
      <c r="CG9" s="116"/>
      <c r="CH9" s="87"/>
      <c r="CI9" s="87"/>
      <c r="CJ9" s="87"/>
      <c r="CK9" s="59"/>
      <c r="CL9" s="59"/>
      <c r="CM9" s="60"/>
    </row>
    <row r="10" spans="1:117" ht="13.5" customHeight="1" thickBot="1" x14ac:dyDescent="0.25">
      <c r="A10" s="234"/>
      <c r="B10" s="235"/>
      <c r="C10" s="236"/>
      <c r="D10" s="154"/>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3"/>
      <c r="AD10" s="8"/>
      <c r="AE10" s="197" t="s">
        <v>88</v>
      </c>
      <c r="AF10" s="198"/>
      <c r="AG10" s="198"/>
      <c r="AH10" s="198"/>
      <c r="AI10" s="198"/>
      <c r="AJ10" s="198"/>
      <c r="AK10" s="198"/>
      <c r="AL10" s="198"/>
      <c r="AM10" s="198"/>
      <c r="AN10" s="198"/>
      <c r="AO10" s="198"/>
      <c r="AP10" s="198"/>
      <c r="AQ10" s="198"/>
      <c r="AR10" s="198"/>
      <c r="AS10" s="198"/>
      <c r="AT10" s="198"/>
      <c r="AU10" s="198"/>
      <c r="AV10" s="198"/>
      <c r="AW10" s="198"/>
      <c r="AX10" s="198"/>
      <c r="AY10" s="199"/>
      <c r="BB10" s="73" t="s">
        <v>67</v>
      </c>
      <c r="BC10" s="74"/>
      <c r="BD10" s="74"/>
      <c r="BE10" s="74"/>
      <c r="BF10" s="279" t="s">
        <v>61</v>
      </c>
      <c r="BG10" s="279"/>
      <c r="BH10" s="279"/>
      <c r="BI10" s="279"/>
      <c r="BJ10" s="284">
        <f>CV29</f>
        <v>0</v>
      </c>
      <c r="BK10" s="285"/>
      <c r="BL10" s="285"/>
      <c r="BM10" s="285"/>
      <c r="BN10" s="71" t="s">
        <v>37</v>
      </c>
      <c r="BO10" s="72"/>
      <c r="BR10" s="23"/>
      <c r="BS10" s="66"/>
      <c r="BT10" s="61"/>
      <c r="BU10" s="61"/>
      <c r="BV10" s="61"/>
      <c r="BW10" s="62"/>
      <c r="BX10" s="63"/>
      <c r="BY10" s="63"/>
      <c r="BZ10" s="66"/>
      <c r="CA10" s="69"/>
      <c r="CB10" s="69"/>
      <c r="CC10" s="69"/>
      <c r="CD10" s="70"/>
      <c r="CE10" s="63"/>
      <c r="CF10" s="63"/>
      <c r="CG10" s="117"/>
      <c r="CH10" s="88"/>
      <c r="CI10" s="88"/>
      <c r="CJ10" s="88"/>
      <c r="CK10" s="61"/>
      <c r="CL10" s="61"/>
      <c r="CM10" s="62"/>
      <c r="CO10" s="3"/>
      <c r="CP10" s="3"/>
      <c r="CQ10" s="3"/>
      <c r="CR10" s="20"/>
    </row>
    <row r="11" spans="1:117" ht="13.5" customHeight="1" thickBot="1" x14ac:dyDescent="0.25">
      <c r="A11" s="178" t="s">
        <v>2</v>
      </c>
      <c r="B11" s="173"/>
      <c r="C11" s="174"/>
      <c r="D11" s="223"/>
      <c r="E11" s="224"/>
      <c r="F11" s="224"/>
      <c r="G11" s="224"/>
      <c r="H11" s="358" t="s">
        <v>3</v>
      </c>
      <c r="I11" s="358"/>
      <c r="J11" s="224"/>
      <c r="K11" s="224"/>
      <c r="L11" s="224"/>
      <c r="M11" s="224"/>
      <c r="N11" s="224"/>
      <c r="O11" s="224"/>
      <c r="P11" s="224"/>
      <c r="Q11" s="360"/>
      <c r="R11" s="172" t="s">
        <v>10</v>
      </c>
      <c r="S11" s="173"/>
      <c r="T11" s="174"/>
      <c r="U11" s="209"/>
      <c r="V11" s="210"/>
      <c r="W11" s="210"/>
      <c r="X11" s="210"/>
      <c r="Y11" s="210"/>
      <c r="Z11" s="210"/>
      <c r="AA11" s="210"/>
      <c r="AB11" s="210"/>
      <c r="AC11" s="211"/>
      <c r="AD11" s="8"/>
      <c r="AE11" s="200"/>
      <c r="AF11" s="201"/>
      <c r="AG11" s="201"/>
      <c r="AH11" s="201"/>
      <c r="AI11" s="201"/>
      <c r="AJ11" s="201"/>
      <c r="AK11" s="201"/>
      <c r="AL11" s="201"/>
      <c r="AM11" s="201"/>
      <c r="AN11" s="201"/>
      <c r="AO11" s="201"/>
      <c r="AP11" s="201"/>
      <c r="AQ11" s="201"/>
      <c r="AR11" s="201"/>
      <c r="AS11" s="201"/>
      <c r="AT11" s="201"/>
      <c r="AU11" s="201"/>
      <c r="AV11" s="201"/>
      <c r="AW11" s="201"/>
      <c r="AX11" s="201"/>
      <c r="AY11" s="202"/>
      <c r="BB11" s="73"/>
      <c r="BC11" s="74"/>
      <c r="BD11" s="74"/>
      <c r="BE11" s="74"/>
      <c r="BF11" s="279"/>
      <c r="BG11" s="279"/>
      <c r="BH11" s="279"/>
      <c r="BI11" s="279"/>
      <c r="BJ11" s="314"/>
      <c r="BK11" s="315"/>
      <c r="BL11" s="315"/>
      <c r="BM11" s="315"/>
      <c r="BN11" s="71"/>
      <c r="BO11" s="72"/>
    </row>
    <row r="12" spans="1:117" ht="13.5" customHeight="1" thickTop="1" x14ac:dyDescent="0.2">
      <c r="A12" s="206"/>
      <c r="B12" s="207"/>
      <c r="C12" s="208"/>
      <c r="D12" s="225"/>
      <c r="E12" s="226"/>
      <c r="F12" s="226"/>
      <c r="G12" s="226"/>
      <c r="H12" s="359"/>
      <c r="I12" s="359"/>
      <c r="J12" s="226"/>
      <c r="K12" s="226"/>
      <c r="L12" s="226"/>
      <c r="M12" s="226"/>
      <c r="N12" s="226"/>
      <c r="O12" s="226"/>
      <c r="P12" s="226"/>
      <c r="Q12" s="361"/>
      <c r="R12" s="227"/>
      <c r="S12" s="207"/>
      <c r="T12" s="208"/>
      <c r="U12" s="154"/>
      <c r="V12" s="212"/>
      <c r="W12" s="212"/>
      <c r="X12" s="212"/>
      <c r="Y12" s="212"/>
      <c r="Z12" s="212"/>
      <c r="AA12" s="212"/>
      <c r="AB12" s="212"/>
      <c r="AC12" s="213"/>
      <c r="AD12" s="8"/>
      <c r="AE12" s="200"/>
      <c r="AF12" s="201"/>
      <c r="AG12" s="201"/>
      <c r="AH12" s="201"/>
      <c r="AI12" s="201"/>
      <c r="AJ12" s="201"/>
      <c r="AK12" s="201"/>
      <c r="AL12" s="201"/>
      <c r="AM12" s="201"/>
      <c r="AN12" s="201"/>
      <c r="AO12" s="201"/>
      <c r="AP12" s="201"/>
      <c r="AQ12" s="201"/>
      <c r="AR12" s="201"/>
      <c r="AS12" s="201"/>
      <c r="AT12" s="201"/>
      <c r="AU12" s="201"/>
      <c r="AV12" s="201"/>
      <c r="AW12" s="201"/>
      <c r="AX12" s="201"/>
      <c r="AY12" s="202"/>
      <c r="BB12" s="73" t="s">
        <v>68</v>
      </c>
      <c r="BC12" s="74"/>
      <c r="BD12" s="74"/>
      <c r="BE12" s="74"/>
      <c r="BF12" s="279" t="s">
        <v>75</v>
      </c>
      <c r="BG12" s="279"/>
      <c r="BH12" s="279"/>
      <c r="BI12" s="279"/>
      <c r="BJ12" s="284">
        <f>CV30</f>
        <v>0</v>
      </c>
      <c r="BK12" s="285"/>
      <c r="BL12" s="285"/>
      <c r="BM12" s="285"/>
      <c r="BN12" s="71" t="s">
        <v>37</v>
      </c>
      <c r="BO12" s="72"/>
      <c r="BR12" s="9"/>
      <c r="BS12" s="75" t="s">
        <v>44</v>
      </c>
      <c r="BT12" s="76"/>
      <c r="BU12" s="76"/>
      <c r="BV12" s="76"/>
      <c r="BW12" s="76"/>
      <c r="BX12" s="76"/>
      <c r="BY12" s="76"/>
      <c r="BZ12" s="76"/>
      <c r="CA12" s="77"/>
      <c r="CB12" s="89" cm="1">
        <f t="array" ref="CB12">IF(BJ18=0,5000,_xlfn.IFS(U6="",6600*BJ18+5000*Z3,U6&gt;=100,6000*BJ18+5000*Z3))</f>
        <v>5000</v>
      </c>
      <c r="CC12" s="90"/>
      <c r="CD12" s="90"/>
      <c r="CE12" s="90"/>
      <c r="CF12" s="90"/>
      <c r="CG12" s="90"/>
      <c r="CH12" s="90"/>
      <c r="CI12" s="90"/>
      <c r="CJ12" s="90"/>
      <c r="CK12" s="90"/>
      <c r="CL12" s="95" t="s">
        <v>45</v>
      </c>
      <c r="CM12" s="96"/>
    </row>
    <row r="13" spans="1:117" ht="13.5" customHeight="1" thickBot="1" x14ac:dyDescent="0.25">
      <c r="A13" s="178" t="s">
        <v>11</v>
      </c>
      <c r="B13" s="173"/>
      <c r="C13" s="174"/>
      <c r="D13" s="209"/>
      <c r="E13" s="210"/>
      <c r="F13" s="210"/>
      <c r="G13" s="210"/>
      <c r="H13" s="210"/>
      <c r="I13" s="210"/>
      <c r="J13" s="210"/>
      <c r="K13" s="210"/>
      <c r="L13" s="210"/>
      <c r="M13" s="210"/>
      <c r="N13" s="210"/>
      <c r="O13" s="210"/>
      <c r="P13" s="210"/>
      <c r="Q13" s="210"/>
      <c r="R13" s="210"/>
      <c r="S13" s="210"/>
      <c r="T13" s="210"/>
      <c r="U13" s="210"/>
      <c r="V13" s="210"/>
      <c r="W13" s="210"/>
      <c r="X13" s="210"/>
      <c r="Y13" s="210"/>
      <c r="Z13" s="210"/>
      <c r="AA13" s="210"/>
      <c r="AB13" s="210"/>
      <c r="AC13" s="211"/>
      <c r="AD13" s="10"/>
      <c r="AE13" s="203"/>
      <c r="AF13" s="204"/>
      <c r="AG13" s="204"/>
      <c r="AH13" s="204"/>
      <c r="AI13" s="204"/>
      <c r="AJ13" s="204"/>
      <c r="AK13" s="204"/>
      <c r="AL13" s="204"/>
      <c r="AM13" s="204"/>
      <c r="AN13" s="204"/>
      <c r="AO13" s="204"/>
      <c r="AP13" s="204"/>
      <c r="AQ13" s="204"/>
      <c r="AR13" s="204"/>
      <c r="AS13" s="204"/>
      <c r="AT13" s="204"/>
      <c r="AU13" s="204"/>
      <c r="AV13" s="204"/>
      <c r="AW13" s="204"/>
      <c r="AX13" s="204"/>
      <c r="AY13" s="205"/>
      <c r="BB13" s="73"/>
      <c r="BC13" s="74"/>
      <c r="BD13" s="74"/>
      <c r="BE13" s="74"/>
      <c r="BF13" s="279"/>
      <c r="BG13" s="279"/>
      <c r="BH13" s="279"/>
      <c r="BI13" s="279"/>
      <c r="BJ13" s="314"/>
      <c r="BK13" s="315"/>
      <c r="BL13" s="315"/>
      <c r="BM13" s="315"/>
      <c r="BN13" s="71"/>
      <c r="BO13" s="72"/>
      <c r="BR13" s="9"/>
      <c r="BS13" s="78"/>
      <c r="BT13" s="79"/>
      <c r="BU13" s="79"/>
      <c r="BV13" s="79"/>
      <c r="BW13" s="79"/>
      <c r="BX13" s="79"/>
      <c r="BY13" s="79"/>
      <c r="BZ13" s="79"/>
      <c r="CA13" s="80"/>
      <c r="CB13" s="91"/>
      <c r="CC13" s="92"/>
      <c r="CD13" s="92"/>
      <c r="CE13" s="92"/>
      <c r="CF13" s="92"/>
      <c r="CG13" s="92"/>
      <c r="CH13" s="92"/>
      <c r="CI13" s="92"/>
      <c r="CJ13" s="92"/>
      <c r="CK13" s="92"/>
      <c r="CL13" s="97"/>
      <c r="CM13" s="98"/>
      <c r="CO13" s="3"/>
      <c r="CP13" s="3"/>
      <c r="CQ13" s="3"/>
      <c r="CR13" s="20"/>
    </row>
    <row r="14" spans="1:117" ht="13.5" customHeight="1" thickBot="1" x14ac:dyDescent="0.25">
      <c r="A14" s="206"/>
      <c r="B14" s="207"/>
      <c r="C14" s="208"/>
      <c r="D14" s="154"/>
      <c r="E14" s="212"/>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3"/>
      <c r="AD14" s="10"/>
      <c r="AE14" s="194" t="s">
        <v>13</v>
      </c>
      <c r="AF14" s="195"/>
      <c r="AG14" s="195"/>
      <c r="AH14" s="195"/>
      <c r="AI14" s="195"/>
      <c r="AJ14" s="195"/>
      <c r="AK14" s="195"/>
      <c r="AL14" s="195"/>
      <c r="AM14" s="195"/>
      <c r="AN14" s="195"/>
      <c r="AO14" s="195"/>
      <c r="AP14" s="195"/>
      <c r="AQ14" s="195"/>
      <c r="AR14" s="195"/>
      <c r="AS14" s="195"/>
      <c r="AT14" s="195"/>
      <c r="AU14" s="195"/>
      <c r="AV14" s="195"/>
      <c r="AW14" s="195"/>
      <c r="AX14" s="195"/>
      <c r="AY14" s="196"/>
      <c r="BB14" s="73" t="s">
        <v>69</v>
      </c>
      <c r="BC14" s="74"/>
      <c r="BD14" s="74"/>
      <c r="BE14" s="74"/>
      <c r="BF14" s="279" t="s">
        <v>62</v>
      </c>
      <c r="BG14" s="279"/>
      <c r="BH14" s="279"/>
      <c r="BI14" s="279"/>
      <c r="BJ14" s="284">
        <f>CV31</f>
        <v>0</v>
      </c>
      <c r="BK14" s="285"/>
      <c r="BL14" s="285"/>
      <c r="BM14" s="285"/>
      <c r="BN14" s="71" t="s">
        <v>37</v>
      </c>
      <c r="BO14" s="72"/>
      <c r="BR14" s="9"/>
      <c r="BS14" s="81"/>
      <c r="BT14" s="82"/>
      <c r="BU14" s="82"/>
      <c r="BV14" s="82"/>
      <c r="BW14" s="82"/>
      <c r="BX14" s="82"/>
      <c r="BY14" s="82"/>
      <c r="BZ14" s="82"/>
      <c r="CA14" s="83"/>
      <c r="CB14" s="93"/>
      <c r="CC14" s="94"/>
      <c r="CD14" s="94"/>
      <c r="CE14" s="94"/>
      <c r="CF14" s="94"/>
      <c r="CG14" s="94"/>
      <c r="CH14" s="94"/>
      <c r="CI14" s="94"/>
      <c r="CJ14" s="94"/>
      <c r="CK14" s="94"/>
      <c r="CL14" s="99"/>
      <c r="CM14" s="100"/>
      <c r="CO14" s="3"/>
      <c r="CP14" s="3"/>
      <c r="CQ14" s="3"/>
      <c r="CR14" s="20"/>
    </row>
    <row r="15" spans="1:117" ht="13.5" customHeight="1" thickTop="1" x14ac:dyDescent="0.2">
      <c r="A15" s="178" t="s">
        <v>4</v>
      </c>
      <c r="B15" s="173"/>
      <c r="C15" s="174"/>
      <c r="D15" s="249"/>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1"/>
      <c r="AD15" s="11"/>
      <c r="AE15" s="243" t="s">
        <v>35</v>
      </c>
      <c r="AF15" s="244"/>
      <c r="AG15" s="244"/>
      <c r="AH15" s="244"/>
      <c r="AI15" s="244"/>
      <c r="AJ15" s="244"/>
      <c r="AK15" s="244"/>
      <c r="AL15" s="244"/>
      <c r="AM15" s="244"/>
      <c r="AN15" s="244"/>
      <c r="AO15" s="244"/>
      <c r="AP15" s="244"/>
      <c r="AQ15" s="244"/>
      <c r="AR15" s="244"/>
      <c r="AS15" s="244"/>
      <c r="AT15" s="244"/>
      <c r="AU15" s="244"/>
      <c r="AV15" s="244"/>
      <c r="AW15" s="244"/>
      <c r="AX15" s="244"/>
      <c r="AY15" s="245"/>
      <c r="BB15" s="73"/>
      <c r="BC15" s="74"/>
      <c r="BD15" s="74"/>
      <c r="BE15" s="74"/>
      <c r="BF15" s="279"/>
      <c r="BG15" s="279"/>
      <c r="BH15" s="279"/>
      <c r="BI15" s="279"/>
      <c r="BJ15" s="314"/>
      <c r="BK15" s="315"/>
      <c r="BL15" s="315"/>
      <c r="BM15" s="315"/>
      <c r="BN15" s="71"/>
      <c r="BO15" s="72"/>
      <c r="CO15" s="3"/>
      <c r="CP15" s="17"/>
      <c r="CQ15" s="17"/>
      <c r="CR15" s="17"/>
      <c r="CS15" s="17"/>
      <c r="CT15" s="17"/>
      <c r="CU15" s="18"/>
      <c r="CV15" s="18"/>
      <c r="CW15" s="17"/>
      <c r="CX15" s="18"/>
    </row>
    <row r="16" spans="1:117" ht="13.5" customHeight="1" thickBot="1" x14ac:dyDescent="0.25">
      <c r="A16" s="206"/>
      <c r="B16" s="207"/>
      <c r="C16" s="208"/>
      <c r="D16" s="252"/>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4"/>
      <c r="AD16" s="11"/>
      <c r="AE16" s="246"/>
      <c r="AF16" s="247"/>
      <c r="AG16" s="247"/>
      <c r="AH16" s="247"/>
      <c r="AI16" s="247"/>
      <c r="AJ16" s="247"/>
      <c r="AK16" s="247"/>
      <c r="AL16" s="247"/>
      <c r="AM16" s="247"/>
      <c r="AN16" s="247"/>
      <c r="AO16" s="247"/>
      <c r="AP16" s="247"/>
      <c r="AQ16" s="247"/>
      <c r="AR16" s="247"/>
      <c r="AS16" s="247"/>
      <c r="AT16" s="247"/>
      <c r="AU16" s="247"/>
      <c r="AV16" s="247"/>
      <c r="AW16" s="247"/>
      <c r="AX16" s="247"/>
      <c r="AY16" s="248"/>
      <c r="BB16" s="73" t="s">
        <v>70</v>
      </c>
      <c r="BC16" s="74"/>
      <c r="BD16" s="74"/>
      <c r="BE16" s="74"/>
      <c r="BF16" s="279" t="s">
        <v>63</v>
      </c>
      <c r="BG16" s="279"/>
      <c r="BH16" s="279"/>
      <c r="BI16" s="279"/>
      <c r="BJ16" s="284">
        <f>CV32</f>
        <v>0</v>
      </c>
      <c r="BK16" s="285"/>
      <c r="BL16" s="285"/>
      <c r="BM16" s="285"/>
      <c r="BN16" s="71" t="s">
        <v>37</v>
      </c>
      <c r="BO16" s="72"/>
      <c r="BS16" s="55" t="s">
        <v>34</v>
      </c>
      <c r="BT16" s="55"/>
      <c r="BU16" s="55"/>
      <c r="BV16" s="55"/>
      <c r="BW16" s="55"/>
      <c r="BX16" s="55"/>
      <c r="BY16" s="55"/>
      <c r="BZ16" s="55"/>
      <c r="CA16" s="55"/>
      <c r="CB16" s="55"/>
      <c r="CC16" s="55"/>
      <c r="CD16" s="55"/>
      <c r="CE16" s="55"/>
      <c r="CF16" s="55"/>
      <c r="CG16" s="55"/>
      <c r="CH16" s="55"/>
      <c r="CI16" s="55"/>
      <c r="CJ16" s="55"/>
      <c r="CK16" s="55"/>
      <c r="CL16" s="55"/>
      <c r="CM16" s="55"/>
      <c r="CN16" s="12"/>
      <c r="CO16" s="12"/>
      <c r="CP16" s="35"/>
      <c r="CQ16" s="35"/>
      <c r="CR16" s="35"/>
      <c r="CS16" s="35"/>
      <c r="CT16" s="35"/>
      <c r="CU16" s="35"/>
      <c r="CV16" s="35"/>
      <c r="CW16" s="35"/>
      <c r="CX16" s="35"/>
      <c r="CY16" s="12"/>
      <c r="CZ16" s="12"/>
      <c r="DA16" s="12"/>
      <c r="DB16" s="12"/>
      <c r="DC16" s="12"/>
      <c r="DD16" s="12"/>
      <c r="DE16" s="12"/>
      <c r="DF16" s="12"/>
      <c r="DG16" s="12"/>
      <c r="DH16" s="12"/>
      <c r="DI16" s="12"/>
      <c r="DJ16" s="12"/>
      <c r="DK16" s="12"/>
      <c r="DL16" s="12"/>
      <c r="DM16" s="12"/>
    </row>
    <row r="17" spans="1:119" ht="13.5" customHeight="1" thickBot="1" x14ac:dyDescent="0.25">
      <c r="A17" s="178" t="s">
        <v>53</v>
      </c>
      <c r="B17" s="173"/>
      <c r="C17" s="174"/>
      <c r="D17" s="209"/>
      <c r="E17" s="210"/>
      <c r="F17" s="210"/>
      <c r="G17" s="210"/>
      <c r="H17" s="210"/>
      <c r="I17" s="210"/>
      <c r="J17" s="210"/>
      <c r="K17" s="210"/>
      <c r="L17" s="210"/>
      <c r="M17" s="210"/>
      <c r="N17" s="350"/>
      <c r="O17" s="172" t="s">
        <v>52</v>
      </c>
      <c r="P17" s="173"/>
      <c r="Q17" s="174"/>
      <c r="R17" s="223"/>
      <c r="S17" s="224"/>
      <c r="T17" s="224"/>
      <c r="U17" s="224"/>
      <c r="V17" s="224"/>
      <c r="W17" s="224"/>
      <c r="X17" s="224"/>
      <c r="Y17" s="224"/>
      <c r="Z17" s="224"/>
      <c r="AA17" s="224"/>
      <c r="AB17" s="224"/>
      <c r="AC17" s="354"/>
      <c r="AD17" s="13"/>
      <c r="AE17" s="166" t="s">
        <v>77</v>
      </c>
      <c r="AF17" s="167"/>
      <c r="AG17" s="167"/>
      <c r="AH17" s="167"/>
      <c r="AI17" s="167"/>
      <c r="AJ17" s="167"/>
      <c r="AK17" s="167"/>
      <c r="AL17" s="167"/>
      <c r="AM17" s="167"/>
      <c r="AN17" s="167"/>
      <c r="AO17" s="167"/>
      <c r="AP17" s="167"/>
      <c r="AQ17" s="167"/>
      <c r="AR17" s="167"/>
      <c r="AS17" s="167"/>
      <c r="AT17" s="167"/>
      <c r="AU17" s="167"/>
      <c r="AV17" s="167"/>
      <c r="AW17" s="167"/>
      <c r="AX17" s="167"/>
      <c r="AY17" s="168"/>
      <c r="BB17" s="281"/>
      <c r="BC17" s="282"/>
      <c r="BD17" s="282"/>
      <c r="BE17" s="282"/>
      <c r="BF17" s="283"/>
      <c r="BG17" s="283"/>
      <c r="BH17" s="283"/>
      <c r="BI17" s="283"/>
      <c r="BJ17" s="286"/>
      <c r="BK17" s="287"/>
      <c r="BL17" s="287"/>
      <c r="BM17" s="287"/>
      <c r="BN17" s="288"/>
      <c r="BO17" s="289"/>
      <c r="BS17" s="118" t="s">
        <v>5</v>
      </c>
      <c r="BT17" s="119"/>
      <c r="BU17" s="119"/>
      <c r="BV17" s="119"/>
      <c r="BW17" s="124"/>
      <c r="BX17" s="125"/>
      <c r="BY17" s="125"/>
      <c r="BZ17" s="125"/>
      <c r="CA17" s="125"/>
      <c r="CB17" s="125"/>
      <c r="CC17" s="125"/>
      <c r="CD17" s="125"/>
      <c r="CE17" s="125"/>
      <c r="CF17" s="125"/>
      <c r="CG17" s="125"/>
      <c r="CH17" s="125"/>
      <c r="CI17" s="125"/>
      <c r="CJ17" s="125"/>
      <c r="CK17" s="125"/>
      <c r="CL17" s="125"/>
      <c r="CM17" s="126"/>
      <c r="CP17" s="18"/>
      <c r="CQ17" s="18"/>
      <c r="CR17" s="18"/>
      <c r="CS17" s="17"/>
      <c r="CT17" s="17"/>
      <c r="CU17" s="18"/>
      <c r="CV17" s="18"/>
      <c r="CW17" s="17"/>
      <c r="CX17" s="18"/>
      <c r="CY17" s="4"/>
      <c r="CZ17" s="4"/>
      <c r="DA17" s="4"/>
    </row>
    <row r="18" spans="1:119" ht="13.5" customHeight="1" thickBot="1" x14ac:dyDescent="0.25">
      <c r="A18" s="179"/>
      <c r="B18" s="176"/>
      <c r="C18" s="177"/>
      <c r="D18" s="351"/>
      <c r="E18" s="352"/>
      <c r="F18" s="352"/>
      <c r="G18" s="352"/>
      <c r="H18" s="352"/>
      <c r="I18" s="352"/>
      <c r="J18" s="352"/>
      <c r="K18" s="352"/>
      <c r="L18" s="352"/>
      <c r="M18" s="352"/>
      <c r="N18" s="353"/>
      <c r="O18" s="175"/>
      <c r="P18" s="176"/>
      <c r="Q18" s="177"/>
      <c r="R18" s="355"/>
      <c r="S18" s="356"/>
      <c r="T18" s="356"/>
      <c r="U18" s="356"/>
      <c r="V18" s="356"/>
      <c r="W18" s="356"/>
      <c r="X18" s="356"/>
      <c r="Y18" s="356"/>
      <c r="Z18" s="356"/>
      <c r="AA18" s="356"/>
      <c r="AB18" s="356"/>
      <c r="AC18" s="357"/>
      <c r="AD18" s="13"/>
      <c r="AE18" s="169" t="s">
        <v>14</v>
      </c>
      <c r="AF18" s="170"/>
      <c r="AG18" s="170"/>
      <c r="AH18" s="170"/>
      <c r="AI18" s="170"/>
      <c r="AJ18" s="170"/>
      <c r="AK18" s="170"/>
      <c r="AL18" s="170"/>
      <c r="AM18" s="170"/>
      <c r="AN18" s="170"/>
      <c r="AO18" s="170"/>
      <c r="AP18" s="170"/>
      <c r="AQ18" s="170"/>
      <c r="AR18" s="170"/>
      <c r="AS18" s="170"/>
      <c r="AT18" s="170"/>
      <c r="AU18" s="170"/>
      <c r="AV18" s="170"/>
      <c r="AW18" s="170"/>
      <c r="AX18" s="170"/>
      <c r="AY18" s="171"/>
      <c r="BB18" s="306" t="s">
        <v>64</v>
      </c>
      <c r="BC18" s="307"/>
      <c r="BD18" s="307"/>
      <c r="BE18" s="307"/>
      <c r="BF18" s="307"/>
      <c r="BG18" s="307"/>
      <c r="BH18" s="307"/>
      <c r="BI18" s="308"/>
      <c r="BJ18" s="290">
        <f>SUM(BJ6:BM17)</f>
        <v>0</v>
      </c>
      <c r="BK18" s="291"/>
      <c r="BL18" s="291"/>
      <c r="BM18" s="291"/>
      <c r="BN18" s="294" t="s">
        <v>37</v>
      </c>
      <c r="BO18" s="295"/>
      <c r="BS18" s="120"/>
      <c r="BT18" s="121"/>
      <c r="BU18" s="121"/>
      <c r="BV18" s="121"/>
      <c r="BW18" s="127"/>
      <c r="BX18" s="128"/>
      <c r="BY18" s="128"/>
      <c r="BZ18" s="128"/>
      <c r="CA18" s="128"/>
      <c r="CB18" s="128"/>
      <c r="CC18" s="128"/>
      <c r="CD18" s="128"/>
      <c r="CE18" s="128"/>
      <c r="CF18" s="128"/>
      <c r="CG18" s="128"/>
      <c r="CH18" s="128"/>
      <c r="CI18" s="128"/>
      <c r="CJ18" s="128"/>
      <c r="CK18" s="128"/>
      <c r="CL18" s="128"/>
      <c r="CM18" s="129"/>
      <c r="CP18" s="18"/>
      <c r="CQ18" s="18"/>
      <c r="CR18" s="18"/>
      <c r="CS18" s="17"/>
      <c r="CT18" s="17"/>
      <c r="CU18" s="18"/>
      <c r="CV18" s="18"/>
      <c r="CW18" s="17"/>
      <c r="CX18" s="18"/>
      <c r="CY18" s="4"/>
      <c r="CZ18" s="4"/>
      <c r="DA18" s="4"/>
    </row>
    <row r="19" spans="1:119" ht="18" customHeight="1" thickTop="1" thickBot="1" x14ac:dyDescent="0.25">
      <c r="A19" s="180" t="s">
        <v>83</v>
      </c>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c r="AK19" s="180"/>
      <c r="AL19" s="180"/>
      <c r="AM19" s="180"/>
      <c r="AN19" s="180"/>
      <c r="AO19" s="180"/>
      <c r="AP19" s="180"/>
      <c r="AQ19" s="180"/>
      <c r="AR19" s="180"/>
      <c r="AS19" s="180"/>
      <c r="AT19" s="180"/>
      <c r="AU19" s="180"/>
      <c r="AV19" s="34"/>
      <c r="AW19" s="34"/>
      <c r="AX19" s="34"/>
      <c r="AY19" s="34"/>
      <c r="AZ19" s="34"/>
      <c r="BA19" s="34"/>
      <c r="BB19" s="309"/>
      <c r="BC19" s="310"/>
      <c r="BD19" s="310"/>
      <c r="BE19" s="310"/>
      <c r="BF19" s="310"/>
      <c r="BG19" s="310"/>
      <c r="BH19" s="310"/>
      <c r="BI19" s="311"/>
      <c r="BJ19" s="292"/>
      <c r="BK19" s="293"/>
      <c r="BL19" s="293"/>
      <c r="BM19" s="293"/>
      <c r="BN19" s="296"/>
      <c r="BO19" s="297"/>
      <c r="BS19" s="122"/>
      <c r="BT19" s="123"/>
      <c r="BU19" s="123"/>
      <c r="BV19" s="123"/>
      <c r="BW19" s="130"/>
      <c r="BX19" s="131"/>
      <c r="BY19" s="131"/>
      <c r="BZ19" s="131"/>
      <c r="CA19" s="131"/>
      <c r="CB19" s="131"/>
      <c r="CC19" s="131"/>
      <c r="CD19" s="131"/>
      <c r="CE19" s="131"/>
      <c r="CF19" s="131"/>
      <c r="CG19" s="131"/>
      <c r="CH19" s="131"/>
      <c r="CI19" s="131"/>
      <c r="CJ19" s="131"/>
      <c r="CK19" s="131"/>
      <c r="CL19" s="131"/>
      <c r="CM19" s="132"/>
      <c r="CP19" s="18"/>
      <c r="CQ19" s="18"/>
      <c r="CR19" s="18"/>
      <c r="CS19" s="17"/>
      <c r="CT19" s="17"/>
      <c r="CU19" s="18"/>
      <c r="CV19" s="18"/>
      <c r="CW19" s="17"/>
      <c r="CX19" s="18"/>
      <c r="CY19" s="4"/>
      <c r="CZ19" s="4"/>
      <c r="DA19" s="4"/>
    </row>
    <row r="20" spans="1:119" s="12" customFormat="1" ht="18" customHeight="1" thickTop="1" thickBot="1" x14ac:dyDescent="0.25">
      <c r="A20" s="180"/>
      <c r="B20" s="180"/>
      <c r="C20" s="180"/>
      <c r="D20" s="180"/>
      <c r="E20" s="180"/>
      <c r="F20" s="180"/>
      <c r="G20" s="180"/>
      <c r="H20" s="180"/>
      <c r="I20" s="180"/>
      <c r="J20" s="180"/>
      <c r="K20" s="180"/>
      <c r="L20" s="180"/>
      <c r="M20" s="180"/>
      <c r="N20" s="180"/>
      <c r="O20" s="180"/>
      <c r="P20" s="180"/>
      <c r="Q20" s="180"/>
      <c r="R20" s="180"/>
      <c r="S20" s="180"/>
      <c r="T20" s="180"/>
      <c r="U20" s="180"/>
      <c r="V20" s="180"/>
      <c r="W20" s="180"/>
      <c r="X20" s="180"/>
      <c r="Y20" s="180"/>
      <c r="Z20" s="180"/>
      <c r="AA20" s="180"/>
      <c r="AB20" s="180"/>
      <c r="AC20" s="180"/>
      <c r="AD20" s="180"/>
      <c r="AE20" s="180"/>
      <c r="AF20" s="180"/>
      <c r="AG20" s="180"/>
      <c r="AH20" s="180"/>
      <c r="AI20" s="180"/>
      <c r="AJ20" s="180"/>
      <c r="AK20" s="180"/>
      <c r="AL20" s="180"/>
      <c r="AM20" s="180"/>
      <c r="AN20" s="180"/>
      <c r="AO20" s="180"/>
      <c r="AP20" s="180"/>
      <c r="AQ20" s="180"/>
      <c r="AR20" s="180"/>
      <c r="AS20" s="180"/>
      <c r="AT20" s="180"/>
      <c r="AU20" s="180"/>
      <c r="CP20" s="35"/>
      <c r="CQ20" s="35"/>
      <c r="CR20" s="35"/>
      <c r="CS20" s="30"/>
      <c r="CT20" s="30"/>
      <c r="CU20" s="35"/>
      <c r="CV20" s="35"/>
      <c r="CW20" s="30"/>
      <c r="CX20" s="35"/>
      <c r="CY20" s="14"/>
      <c r="CZ20" s="14"/>
      <c r="DA20" s="14"/>
    </row>
    <row r="21" spans="1:119" s="12" customFormat="1" ht="19.5" customHeight="1" thickTop="1" thickBot="1" x14ac:dyDescent="0.25">
      <c r="A21" s="181" t="s">
        <v>85</v>
      </c>
      <c r="B21" s="182"/>
      <c r="C21" s="182"/>
      <c r="D21" s="182"/>
      <c r="E21" s="182"/>
      <c r="F21" s="182"/>
      <c r="G21" s="182"/>
      <c r="H21" s="183"/>
      <c r="I21" s="190"/>
      <c r="J21" s="191"/>
      <c r="K21" s="191"/>
      <c r="L21" s="191"/>
      <c r="M21" s="191"/>
      <c r="N21" s="191"/>
      <c r="O21" s="192"/>
      <c r="P21" s="190"/>
      <c r="Q21" s="191"/>
      <c r="R21" s="191"/>
      <c r="S21" s="191"/>
      <c r="T21" s="191"/>
      <c r="U21" s="191"/>
      <c r="V21" s="192"/>
      <c r="W21" s="190"/>
      <c r="X21" s="191"/>
      <c r="Y21" s="191"/>
      <c r="Z21" s="191"/>
      <c r="AA21" s="191"/>
      <c r="AB21" s="191"/>
      <c r="AC21" s="160"/>
      <c r="AD21" s="161"/>
      <c r="AE21" s="161"/>
      <c r="AF21" s="161"/>
      <c r="AG21" s="161"/>
      <c r="AH21" s="162"/>
      <c r="AI21" s="362"/>
      <c r="AJ21" s="363"/>
      <c r="AK21" s="363"/>
      <c r="AL21" s="363"/>
      <c r="AM21" s="363"/>
      <c r="AN21" s="363"/>
      <c r="AO21" s="364"/>
      <c r="AP21"/>
      <c r="AQ21"/>
      <c r="AU21" s="339" t="s">
        <v>73</v>
      </c>
      <c r="AV21" s="340"/>
      <c r="AW21" s="340"/>
      <c r="AX21" s="340"/>
      <c r="AY21" s="340"/>
      <c r="AZ21" s="340"/>
      <c r="BA21" s="340"/>
      <c r="BB21" s="340"/>
      <c r="BC21" s="340"/>
      <c r="BD21" s="340"/>
      <c r="BE21" s="340"/>
      <c r="BF21" s="340"/>
      <c r="BG21" s="340"/>
      <c r="BH21" s="340"/>
      <c r="BI21" s="340"/>
      <c r="BJ21" s="340"/>
      <c r="BK21" s="340"/>
      <c r="BL21" s="340"/>
      <c r="BM21" s="340"/>
      <c r="BN21" s="340"/>
      <c r="BO21" s="340"/>
      <c r="BP21" s="341"/>
      <c r="BQ21" s="345" t="s">
        <v>80</v>
      </c>
      <c r="BR21" s="346"/>
      <c r="BS21" s="346"/>
      <c r="BT21" s="346"/>
      <c r="BU21" s="346"/>
      <c r="BV21" s="346"/>
      <c r="BW21" s="346"/>
      <c r="BX21" s="346"/>
      <c r="BY21" s="346"/>
      <c r="BZ21" s="346"/>
      <c r="CA21" s="346"/>
      <c r="CB21" s="346"/>
      <c r="CC21" s="346"/>
      <c r="CD21" s="346"/>
      <c r="CE21" s="346"/>
      <c r="CF21" s="346"/>
      <c r="CG21" s="346"/>
      <c r="CH21" s="346"/>
      <c r="CI21" s="346"/>
      <c r="CJ21" s="346"/>
      <c r="CK21" s="346"/>
      <c r="CL21" s="346"/>
      <c r="CM21" s="347"/>
      <c r="CP21" s="35"/>
      <c r="CQ21" s="35"/>
      <c r="CR21" s="35"/>
      <c r="CS21" s="30"/>
      <c r="CT21" s="30"/>
      <c r="CU21" s="35"/>
      <c r="CV21" s="35"/>
      <c r="CW21" s="30"/>
      <c r="CX21" s="35"/>
      <c r="CY21" s="14"/>
      <c r="CZ21" s="14"/>
      <c r="DA21" s="14"/>
    </row>
    <row r="22" spans="1:119" s="12" customFormat="1" ht="19.5" customHeight="1" thickBot="1" x14ac:dyDescent="0.25">
      <c r="A22" s="184" t="s">
        <v>46</v>
      </c>
      <c r="B22" s="185"/>
      <c r="C22" s="185"/>
      <c r="D22" s="185"/>
      <c r="E22" s="185"/>
      <c r="F22" s="185"/>
      <c r="G22" s="185"/>
      <c r="H22" s="186"/>
      <c r="I22" s="158"/>
      <c r="J22" s="159"/>
      <c r="K22" s="159"/>
      <c r="L22" s="159"/>
      <c r="M22" s="159"/>
      <c r="N22" s="159"/>
      <c r="O22" s="193"/>
      <c r="P22" s="158"/>
      <c r="Q22" s="159"/>
      <c r="R22" s="159"/>
      <c r="S22" s="159"/>
      <c r="T22" s="159"/>
      <c r="U22" s="159"/>
      <c r="V22" s="193"/>
      <c r="W22" s="158"/>
      <c r="X22" s="159"/>
      <c r="Y22" s="159"/>
      <c r="Z22" s="159"/>
      <c r="AA22" s="159"/>
      <c r="AB22" s="159"/>
      <c r="AC22" s="163"/>
      <c r="AD22" s="164"/>
      <c r="AE22" s="164"/>
      <c r="AF22" s="164"/>
      <c r="AG22" s="164"/>
      <c r="AH22" s="165"/>
      <c r="AI22" s="365"/>
      <c r="AJ22" s="366"/>
      <c r="AK22" s="366"/>
      <c r="AL22" s="366"/>
      <c r="AM22" s="366"/>
      <c r="AN22" s="366"/>
      <c r="AO22" s="367"/>
      <c r="AP22"/>
      <c r="AQ22"/>
      <c r="AU22" s="342"/>
      <c r="AV22" s="343"/>
      <c r="AW22" s="343"/>
      <c r="AX22" s="343"/>
      <c r="AY22" s="343"/>
      <c r="AZ22" s="343"/>
      <c r="BA22" s="343"/>
      <c r="BB22" s="343"/>
      <c r="BC22" s="343"/>
      <c r="BD22" s="343"/>
      <c r="BE22" s="343"/>
      <c r="BF22" s="343"/>
      <c r="BG22" s="343"/>
      <c r="BH22" s="343"/>
      <c r="BI22" s="343"/>
      <c r="BJ22" s="343"/>
      <c r="BK22" s="343"/>
      <c r="BL22" s="343"/>
      <c r="BM22" s="343"/>
      <c r="BN22" s="343"/>
      <c r="BO22" s="343"/>
      <c r="BP22" s="344"/>
      <c r="BQ22" s="348"/>
      <c r="BR22" s="348"/>
      <c r="BS22" s="348"/>
      <c r="BT22" s="348"/>
      <c r="BU22" s="348"/>
      <c r="BV22" s="348"/>
      <c r="BW22" s="348"/>
      <c r="BX22" s="348"/>
      <c r="BY22" s="348"/>
      <c r="BZ22" s="348"/>
      <c r="CA22" s="348"/>
      <c r="CB22" s="348"/>
      <c r="CC22" s="348"/>
      <c r="CD22" s="348"/>
      <c r="CE22" s="348"/>
      <c r="CF22" s="348"/>
      <c r="CG22" s="348"/>
      <c r="CH22" s="348"/>
      <c r="CI22" s="348"/>
      <c r="CJ22" s="348"/>
      <c r="CK22" s="348"/>
      <c r="CL22" s="348"/>
      <c r="CM22" s="349"/>
      <c r="CP22" s="35"/>
      <c r="CQ22" s="35"/>
      <c r="CR22" s="35"/>
      <c r="CS22" s="30"/>
      <c r="CT22" s="30"/>
      <c r="CU22" s="35"/>
      <c r="CV22" s="35"/>
      <c r="CW22" s="30"/>
      <c r="CX22" s="35"/>
    </row>
    <row r="23" spans="1:119" s="12" customFormat="1" ht="9.15" customHeight="1" x14ac:dyDescent="0.2">
      <c r="A23" s="27"/>
      <c r="B23" s="27"/>
      <c r="C23" s="27"/>
      <c r="D23" s="27"/>
      <c r="E23" s="27"/>
      <c r="F23" s="27"/>
      <c r="G23" s="27"/>
      <c r="H23" s="27"/>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40"/>
      <c r="AP23" s="39"/>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40"/>
      <c r="CJ23" s="39"/>
      <c r="CK23" s="26"/>
      <c r="CL23" s="26"/>
      <c r="CM23" s="26"/>
      <c r="CP23" s="35"/>
      <c r="CQ23" s="35"/>
      <c r="CR23" s="35"/>
      <c r="CS23" s="30"/>
      <c r="CT23" s="30"/>
      <c r="CU23" s="35"/>
      <c r="CV23" s="35"/>
      <c r="CW23" s="30"/>
      <c r="CX23" s="35"/>
    </row>
    <row r="24" spans="1:119" s="12" customFormat="1" ht="15" customHeight="1" x14ac:dyDescent="0.2">
      <c r="A24" s="53" t="s">
        <v>47</v>
      </c>
      <c r="B24" s="53"/>
      <c r="C24" s="53"/>
      <c r="D24" s="53"/>
      <c r="E24" s="53"/>
      <c r="F24" s="53"/>
      <c r="G24" s="53"/>
      <c r="H24" s="53"/>
      <c r="I24" s="54" t="s">
        <v>72</v>
      </c>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c r="BZ24" s="54"/>
      <c r="CA24" s="54"/>
      <c r="CB24" s="54"/>
      <c r="CC24" s="54"/>
      <c r="CD24" s="54"/>
      <c r="CE24" s="54"/>
      <c r="CF24" s="54"/>
      <c r="CG24" s="54"/>
      <c r="CH24" s="54"/>
      <c r="CI24" s="54"/>
      <c r="CJ24" s="54"/>
      <c r="CK24" s="54"/>
      <c r="CL24" s="54"/>
      <c r="CM24" s="54"/>
      <c r="CP24" s="35"/>
      <c r="CQ24" s="14"/>
      <c r="CR24" s="14"/>
      <c r="CS24" s="21"/>
      <c r="CT24" s="21"/>
      <c r="CU24" s="14"/>
      <c r="CV24" s="14"/>
      <c r="CW24" s="21"/>
      <c r="CX24" s="35"/>
    </row>
    <row r="25" spans="1:119" ht="9.15" customHeight="1" thickBot="1" x14ac:dyDescent="0.25">
      <c r="A25" s="29"/>
      <c r="B25" s="29"/>
      <c r="C25" s="30"/>
      <c r="D25" s="30"/>
      <c r="E25" s="30"/>
      <c r="F25" s="30"/>
      <c r="G25" s="30"/>
      <c r="H25" s="30"/>
      <c r="I25" s="31"/>
      <c r="J25" s="31"/>
      <c r="K25" s="31"/>
      <c r="L25" s="31"/>
      <c r="M25" s="31"/>
      <c r="N25" s="31"/>
      <c r="O25" s="31"/>
      <c r="P25" s="31"/>
      <c r="Q25" s="31"/>
      <c r="R25" s="31"/>
      <c r="S25" s="31"/>
      <c r="T25" s="31"/>
      <c r="U25" s="31"/>
      <c r="V25" s="31"/>
      <c r="W25" s="25"/>
      <c r="X25" s="25"/>
      <c r="Y25" s="25"/>
      <c r="Z25" s="25"/>
      <c r="AA25" s="25"/>
      <c r="AB25" s="25"/>
      <c r="AC25" s="25"/>
      <c r="AD25" s="25"/>
      <c r="AE25" s="25"/>
      <c r="AF25" s="25"/>
      <c r="AG25" s="25"/>
      <c r="AH25" s="25"/>
      <c r="AI25" s="25"/>
      <c r="AJ25" s="25"/>
      <c r="AK25" s="25"/>
      <c r="AL25" s="25"/>
      <c r="AM25" s="25"/>
      <c r="AN25" s="25"/>
      <c r="AO25" s="46"/>
      <c r="AP25" s="46"/>
      <c r="AQ25" s="15"/>
      <c r="AR25" s="15"/>
      <c r="AS25" s="15"/>
      <c r="AU25" s="32"/>
      <c r="AV25" s="32"/>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15"/>
      <c r="BY25" s="15"/>
      <c r="BZ25" s="15"/>
      <c r="CA25" s="15"/>
      <c r="CB25" s="15"/>
      <c r="CC25" s="15"/>
      <c r="CD25" s="15"/>
      <c r="CE25" s="15"/>
      <c r="CF25" s="15"/>
      <c r="CG25" s="15"/>
      <c r="CH25" s="15"/>
      <c r="CI25" s="46"/>
      <c r="CJ25" s="46"/>
      <c r="CK25" s="15"/>
      <c r="CL25" s="15"/>
      <c r="CM25" s="15"/>
      <c r="CP25" s="18"/>
      <c r="CQ25" s="4"/>
      <c r="CW25" s="20"/>
      <c r="CX25" s="18"/>
      <c r="CY25" s="4"/>
      <c r="CZ25" s="4"/>
      <c r="DA25" s="4"/>
    </row>
    <row r="26" spans="1:119" ht="16.350000000000001" customHeight="1" thickBot="1" x14ac:dyDescent="0.25">
      <c r="A26" s="187" t="s">
        <v>0</v>
      </c>
      <c r="B26" s="188"/>
      <c r="C26" s="109" t="s">
        <v>6</v>
      </c>
      <c r="D26" s="108"/>
      <c r="E26" s="108"/>
      <c r="F26" s="108"/>
      <c r="G26" s="108"/>
      <c r="H26" s="108"/>
      <c r="I26" s="108"/>
      <c r="J26" s="189"/>
      <c r="K26" s="108" t="s">
        <v>7</v>
      </c>
      <c r="L26" s="108"/>
      <c r="M26" s="108"/>
      <c r="N26" s="108"/>
      <c r="O26" s="108"/>
      <c r="P26" s="108"/>
      <c r="Q26" s="108"/>
      <c r="R26" s="110"/>
      <c r="S26" s="109" t="s">
        <v>8</v>
      </c>
      <c r="T26" s="108"/>
      <c r="U26" s="108"/>
      <c r="V26" s="108"/>
      <c r="W26" s="108"/>
      <c r="X26" s="108"/>
      <c r="Y26" s="108"/>
      <c r="Z26" s="108"/>
      <c r="AA26" s="137" t="s">
        <v>9</v>
      </c>
      <c r="AB26" s="108"/>
      <c r="AC26" s="108"/>
      <c r="AD26" s="108"/>
      <c r="AE26" s="108"/>
      <c r="AF26" s="108"/>
      <c r="AG26" s="108"/>
      <c r="AH26" s="138"/>
      <c r="AI26" s="108" t="s">
        <v>1</v>
      </c>
      <c r="AJ26" s="108"/>
      <c r="AK26" s="108"/>
      <c r="AL26" s="109" t="s">
        <v>71</v>
      </c>
      <c r="AM26" s="108"/>
      <c r="AN26" s="108"/>
      <c r="AO26" s="41" t="s">
        <v>81</v>
      </c>
      <c r="AP26" s="42" t="s">
        <v>82</v>
      </c>
      <c r="AQ26" s="108" t="s">
        <v>57</v>
      </c>
      <c r="AR26" s="108"/>
      <c r="AS26" s="110"/>
      <c r="AT26" s="16"/>
      <c r="AU26" s="187" t="s">
        <v>0</v>
      </c>
      <c r="AV26" s="188"/>
      <c r="AW26" s="109" t="s">
        <v>6</v>
      </c>
      <c r="AX26" s="108"/>
      <c r="AY26" s="108"/>
      <c r="AZ26" s="108"/>
      <c r="BA26" s="108"/>
      <c r="BB26" s="108"/>
      <c r="BC26" s="108"/>
      <c r="BD26" s="189"/>
      <c r="BE26" s="108" t="s">
        <v>7</v>
      </c>
      <c r="BF26" s="108"/>
      <c r="BG26" s="108"/>
      <c r="BH26" s="108"/>
      <c r="BI26" s="108"/>
      <c r="BJ26" s="108"/>
      <c r="BK26" s="108"/>
      <c r="BL26" s="110"/>
      <c r="BM26" s="109" t="s">
        <v>8</v>
      </c>
      <c r="BN26" s="108"/>
      <c r="BO26" s="108"/>
      <c r="BP26" s="108"/>
      <c r="BQ26" s="108"/>
      <c r="BR26" s="108"/>
      <c r="BS26" s="108"/>
      <c r="BT26" s="108"/>
      <c r="BU26" s="137" t="s">
        <v>9</v>
      </c>
      <c r="BV26" s="108"/>
      <c r="BW26" s="108"/>
      <c r="BX26" s="108"/>
      <c r="BY26" s="108"/>
      <c r="BZ26" s="108"/>
      <c r="CA26" s="108"/>
      <c r="CB26" s="138"/>
      <c r="CC26" s="108" t="s">
        <v>1</v>
      </c>
      <c r="CD26" s="108"/>
      <c r="CE26" s="108"/>
      <c r="CF26" s="109" t="s">
        <v>71</v>
      </c>
      <c r="CG26" s="108"/>
      <c r="CH26" s="110"/>
      <c r="CI26" s="41" t="s">
        <v>81</v>
      </c>
      <c r="CJ26" s="42" t="s">
        <v>82</v>
      </c>
      <c r="CK26" s="109" t="s">
        <v>57</v>
      </c>
      <c r="CL26" s="108"/>
      <c r="CM26" s="110"/>
      <c r="CN26" s="4"/>
      <c r="CO26" s="4"/>
      <c r="CP26" s="4"/>
      <c r="CQ26" s="4"/>
      <c r="CR26" s="20" t="s">
        <v>16</v>
      </c>
      <c r="CU26" s="20" t="s">
        <v>17</v>
      </c>
      <c r="CW26" s="20"/>
      <c r="CX26" s="18"/>
      <c r="CY26" s="35"/>
      <c r="CZ26" s="14"/>
      <c r="DA26" s="14"/>
      <c r="DB26" s="15"/>
      <c r="DC26" s="15"/>
      <c r="DD26" s="15"/>
      <c r="DE26" s="15"/>
      <c r="DF26" s="15"/>
      <c r="DG26" s="15"/>
      <c r="DH26" s="15"/>
      <c r="DI26" s="15"/>
      <c r="DJ26" s="15"/>
      <c r="DK26" s="15"/>
      <c r="DL26" s="15"/>
      <c r="DM26" s="15"/>
      <c r="DN26" s="15"/>
      <c r="DO26" s="15"/>
    </row>
    <row r="27" spans="1:119" ht="22.2" customHeight="1" thickTop="1" x14ac:dyDescent="0.2">
      <c r="A27" s="142">
        <v>1</v>
      </c>
      <c r="B27" s="144"/>
      <c r="C27" s="111"/>
      <c r="D27" s="112"/>
      <c r="E27" s="112"/>
      <c r="F27" s="112"/>
      <c r="G27" s="112"/>
      <c r="H27" s="112"/>
      <c r="I27" s="112"/>
      <c r="J27" s="139"/>
      <c r="K27" s="111"/>
      <c r="L27" s="112"/>
      <c r="M27" s="112"/>
      <c r="N27" s="112"/>
      <c r="O27" s="112"/>
      <c r="P27" s="112"/>
      <c r="Q27" s="112"/>
      <c r="R27" s="112"/>
      <c r="S27" s="112"/>
      <c r="T27" s="112"/>
      <c r="U27" s="112"/>
      <c r="V27" s="112"/>
      <c r="W27" s="112"/>
      <c r="X27" s="112"/>
      <c r="Y27" s="112"/>
      <c r="Z27" s="139"/>
      <c r="AA27" s="140"/>
      <c r="AB27" s="112"/>
      <c r="AC27" s="112"/>
      <c r="AD27" s="112"/>
      <c r="AE27" s="112"/>
      <c r="AF27" s="112"/>
      <c r="AG27" s="112"/>
      <c r="AH27" s="141"/>
      <c r="AI27" s="111"/>
      <c r="AJ27" s="112"/>
      <c r="AK27" s="112"/>
      <c r="AL27" s="112"/>
      <c r="AM27" s="112"/>
      <c r="AN27" s="154"/>
      <c r="AO27" s="43"/>
      <c r="AP27" s="44"/>
      <c r="AQ27" s="155"/>
      <c r="AR27" s="156"/>
      <c r="AS27" s="157"/>
      <c r="AU27" s="142">
        <v>26</v>
      </c>
      <c r="AV27" s="144"/>
      <c r="AW27" s="325"/>
      <c r="AX27" s="156"/>
      <c r="AY27" s="156"/>
      <c r="AZ27" s="156"/>
      <c r="BA27" s="156"/>
      <c r="BB27" s="156"/>
      <c r="BC27" s="156"/>
      <c r="BD27" s="326"/>
      <c r="BE27" s="111"/>
      <c r="BF27" s="112"/>
      <c r="BG27" s="112"/>
      <c r="BH27" s="112"/>
      <c r="BI27" s="112"/>
      <c r="BJ27" s="112"/>
      <c r="BK27" s="112"/>
      <c r="BL27" s="112"/>
      <c r="BM27" s="112"/>
      <c r="BN27" s="112"/>
      <c r="BO27" s="112"/>
      <c r="BP27" s="112"/>
      <c r="BQ27" s="112"/>
      <c r="BR27" s="112"/>
      <c r="BS27" s="112"/>
      <c r="BT27" s="139"/>
      <c r="BU27" s="140"/>
      <c r="BV27" s="112"/>
      <c r="BW27" s="112"/>
      <c r="BX27" s="112"/>
      <c r="BY27" s="112"/>
      <c r="BZ27" s="112"/>
      <c r="CA27" s="112"/>
      <c r="CB27" s="141"/>
      <c r="CC27" s="111"/>
      <c r="CD27" s="112"/>
      <c r="CE27" s="112"/>
      <c r="CF27" s="112"/>
      <c r="CG27" s="112"/>
      <c r="CH27" s="112"/>
      <c r="CI27" s="43"/>
      <c r="CJ27" s="44"/>
      <c r="CK27" s="113"/>
      <c r="CL27" s="113"/>
      <c r="CM27" s="114"/>
      <c r="CN27" s="4"/>
      <c r="CO27" s="4"/>
      <c r="CP27" s="4"/>
      <c r="CQ27" s="4"/>
      <c r="CR27" s="20" t="s">
        <v>18</v>
      </c>
      <c r="CS27" s="4">
        <f>COUNTIF($AI$27:$AI$51,"年少")+COUNTIF($CC$27:$CC$51,"年少")</f>
        <v>0</v>
      </c>
      <c r="CT27" s="4"/>
      <c r="CU27" s="36" t="s">
        <v>65</v>
      </c>
      <c r="CV27" s="4">
        <f>COUNTIF($AL$27:$AL$51,"1")+COUNTIF($CF$27:$CF$51,"1")</f>
        <v>0</v>
      </c>
      <c r="CW27" s="22"/>
      <c r="CX27" s="18"/>
      <c r="CY27" s="18"/>
      <c r="CZ27" s="4">
        <f>SUM(CX27:CY27)</f>
        <v>0</v>
      </c>
      <c r="DA27" s="4"/>
    </row>
    <row r="28" spans="1:119" ht="22.2" customHeight="1" x14ac:dyDescent="0.2">
      <c r="A28" s="142">
        <v>2</v>
      </c>
      <c r="B28" s="143"/>
      <c r="C28" s="149"/>
      <c r="D28" s="102"/>
      <c r="E28" s="102"/>
      <c r="F28" s="102"/>
      <c r="G28" s="102"/>
      <c r="H28" s="102"/>
      <c r="I28" s="102"/>
      <c r="J28" s="133"/>
      <c r="K28" s="148"/>
      <c r="L28" s="102"/>
      <c r="M28" s="102"/>
      <c r="N28" s="102"/>
      <c r="O28" s="102"/>
      <c r="P28" s="102"/>
      <c r="Q28" s="102"/>
      <c r="R28" s="102"/>
      <c r="S28" s="102"/>
      <c r="T28" s="102"/>
      <c r="U28" s="102"/>
      <c r="V28" s="102"/>
      <c r="W28" s="102"/>
      <c r="X28" s="102"/>
      <c r="Y28" s="102"/>
      <c r="Z28" s="133"/>
      <c r="AA28" s="101"/>
      <c r="AB28" s="102"/>
      <c r="AC28" s="102"/>
      <c r="AD28" s="102"/>
      <c r="AE28" s="102"/>
      <c r="AF28" s="102"/>
      <c r="AG28" s="102"/>
      <c r="AH28" s="103"/>
      <c r="AI28" s="111"/>
      <c r="AJ28" s="112"/>
      <c r="AK28" s="112"/>
      <c r="AL28" s="112"/>
      <c r="AM28" s="112"/>
      <c r="AN28" s="154"/>
      <c r="AO28" s="45"/>
      <c r="AP28" s="44"/>
      <c r="AQ28" s="153"/>
      <c r="AR28" s="135"/>
      <c r="AS28" s="136"/>
      <c r="AU28" s="142">
        <v>27</v>
      </c>
      <c r="AV28" s="144"/>
      <c r="AW28" s="151"/>
      <c r="AX28" s="135"/>
      <c r="AY28" s="135"/>
      <c r="AZ28" s="135"/>
      <c r="BA28" s="135"/>
      <c r="BB28" s="135"/>
      <c r="BC28" s="135"/>
      <c r="BD28" s="152"/>
      <c r="BE28" s="148"/>
      <c r="BF28" s="102"/>
      <c r="BG28" s="102"/>
      <c r="BH28" s="102"/>
      <c r="BI28" s="102"/>
      <c r="BJ28" s="102"/>
      <c r="BK28" s="102"/>
      <c r="BL28" s="102"/>
      <c r="BM28" s="102"/>
      <c r="BN28" s="102"/>
      <c r="BO28" s="102"/>
      <c r="BP28" s="102"/>
      <c r="BQ28" s="102"/>
      <c r="BR28" s="102"/>
      <c r="BS28" s="102"/>
      <c r="BT28" s="133"/>
      <c r="BU28" s="101"/>
      <c r="BV28" s="102"/>
      <c r="BW28" s="102"/>
      <c r="BX28" s="102"/>
      <c r="BY28" s="102"/>
      <c r="BZ28" s="102"/>
      <c r="CA28" s="102"/>
      <c r="CB28" s="103"/>
      <c r="CC28" s="111"/>
      <c r="CD28" s="112"/>
      <c r="CE28" s="112"/>
      <c r="CF28" s="112"/>
      <c r="CG28" s="112"/>
      <c r="CH28" s="112"/>
      <c r="CI28" s="45"/>
      <c r="CJ28" s="44"/>
      <c r="CK28" s="134"/>
      <c r="CL28" s="135"/>
      <c r="CM28" s="136"/>
      <c r="CN28" s="4"/>
      <c r="CO28" s="4"/>
      <c r="CP28" s="4"/>
      <c r="CQ28" s="4"/>
      <c r="CR28" s="20" t="s">
        <v>19</v>
      </c>
      <c r="CS28" s="4">
        <f>COUNTIF($AI$27:$AI$51,"年中")+COUNTIF($CC$27:$CC$51,"年中")</f>
        <v>0</v>
      </c>
      <c r="CT28" s="4"/>
      <c r="CU28" s="36" t="s">
        <v>66</v>
      </c>
      <c r="CV28" s="4">
        <f>COUNTIF($AL$27:$AL$51,"2")+COUNTIF($CF$27:$CF$51,"2")</f>
        <v>0</v>
      </c>
      <c r="CW28" s="22"/>
      <c r="CX28" s="18"/>
      <c r="CY28" s="18"/>
      <c r="CZ28" s="4">
        <f t="shared" ref="CZ28:CZ30" si="0">SUM(CX28:CY28)</f>
        <v>0</v>
      </c>
      <c r="DA28" s="4"/>
    </row>
    <row r="29" spans="1:119" ht="22.2" customHeight="1" x14ac:dyDescent="0.2">
      <c r="A29" s="142">
        <v>3</v>
      </c>
      <c r="B29" s="144"/>
      <c r="C29" s="148"/>
      <c r="D29" s="102"/>
      <c r="E29" s="102"/>
      <c r="F29" s="102"/>
      <c r="G29" s="102"/>
      <c r="H29" s="102"/>
      <c r="I29" s="102"/>
      <c r="J29" s="133"/>
      <c r="K29" s="148"/>
      <c r="L29" s="102"/>
      <c r="M29" s="102"/>
      <c r="N29" s="102"/>
      <c r="O29" s="102"/>
      <c r="P29" s="102"/>
      <c r="Q29" s="102"/>
      <c r="R29" s="102"/>
      <c r="S29" s="102"/>
      <c r="T29" s="102"/>
      <c r="U29" s="102"/>
      <c r="V29" s="102"/>
      <c r="W29" s="102"/>
      <c r="X29" s="102"/>
      <c r="Y29" s="102"/>
      <c r="Z29" s="133"/>
      <c r="AA29" s="101"/>
      <c r="AB29" s="102"/>
      <c r="AC29" s="102"/>
      <c r="AD29" s="102"/>
      <c r="AE29" s="102"/>
      <c r="AF29" s="102"/>
      <c r="AG29" s="102"/>
      <c r="AH29" s="103"/>
      <c r="AI29" s="111"/>
      <c r="AJ29" s="112"/>
      <c r="AK29" s="112"/>
      <c r="AL29" s="112"/>
      <c r="AM29" s="112"/>
      <c r="AN29" s="154"/>
      <c r="AO29" s="45"/>
      <c r="AP29" s="44"/>
      <c r="AQ29" s="153"/>
      <c r="AR29" s="135"/>
      <c r="AS29" s="136"/>
      <c r="AU29" s="142">
        <v>28</v>
      </c>
      <c r="AV29" s="144"/>
      <c r="AW29" s="151"/>
      <c r="AX29" s="135"/>
      <c r="AY29" s="135"/>
      <c r="AZ29" s="135"/>
      <c r="BA29" s="135"/>
      <c r="BB29" s="135"/>
      <c r="BC29" s="135"/>
      <c r="BD29" s="152"/>
      <c r="BE29" s="148"/>
      <c r="BF29" s="102"/>
      <c r="BG29" s="102"/>
      <c r="BH29" s="102"/>
      <c r="BI29" s="102"/>
      <c r="BJ29" s="102"/>
      <c r="BK29" s="102"/>
      <c r="BL29" s="102"/>
      <c r="BM29" s="102"/>
      <c r="BN29" s="102"/>
      <c r="BO29" s="102"/>
      <c r="BP29" s="102"/>
      <c r="BQ29" s="102"/>
      <c r="BR29" s="102"/>
      <c r="BS29" s="102"/>
      <c r="BT29" s="133"/>
      <c r="BU29" s="101"/>
      <c r="BV29" s="102"/>
      <c r="BW29" s="102"/>
      <c r="BX29" s="102"/>
      <c r="BY29" s="102"/>
      <c r="BZ29" s="102"/>
      <c r="CA29" s="102"/>
      <c r="CB29" s="103"/>
      <c r="CC29" s="111"/>
      <c r="CD29" s="112"/>
      <c r="CE29" s="112"/>
      <c r="CF29" s="112"/>
      <c r="CG29" s="112"/>
      <c r="CH29" s="112"/>
      <c r="CI29" s="45"/>
      <c r="CJ29" s="44"/>
      <c r="CK29" s="134"/>
      <c r="CL29" s="135"/>
      <c r="CM29" s="136"/>
      <c r="CN29" s="4"/>
      <c r="CO29" s="4"/>
      <c r="CP29" s="4"/>
      <c r="CQ29" s="4"/>
      <c r="CR29" s="20" t="s">
        <v>20</v>
      </c>
      <c r="CS29" s="4">
        <f>COUNTIF($AI$27:$AI$51,"年長")+COUNTIF($CC$27:$CC$51,"年長")</f>
        <v>0</v>
      </c>
      <c r="CT29" s="4"/>
      <c r="CU29" s="36" t="s">
        <v>67</v>
      </c>
      <c r="CV29" s="4">
        <f>COUNTIF($AL$27:$AL$51,"3")+COUNTIF($CF$27:$CF$51,"3")</f>
        <v>0</v>
      </c>
      <c r="CW29" s="22"/>
      <c r="CX29" s="18"/>
      <c r="CY29" s="18"/>
      <c r="CZ29" s="4">
        <f t="shared" si="0"/>
        <v>0</v>
      </c>
      <c r="DA29" s="4"/>
    </row>
    <row r="30" spans="1:119" ht="22.2" customHeight="1" x14ac:dyDescent="0.2">
      <c r="A30" s="142">
        <v>4</v>
      </c>
      <c r="B30" s="143"/>
      <c r="C30" s="149"/>
      <c r="D30" s="102"/>
      <c r="E30" s="102"/>
      <c r="F30" s="102"/>
      <c r="G30" s="102"/>
      <c r="H30" s="102"/>
      <c r="I30" s="102"/>
      <c r="J30" s="133"/>
      <c r="K30" s="148"/>
      <c r="L30" s="102"/>
      <c r="M30" s="102"/>
      <c r="N30" s="102"/>
      <c r="O30" s="102"/>
      <c r="P30" s="102"/>
      <c r="Q30" s="102"/>
      <c r="R30" s="102"/>
      <c r="S30" s="102"/>
      <c r="T30" s="102"/>
      <c r="U30" s="102"/>
      <c r="V30" s="102"/>
      <c r="W30" s="102"/>
      <c r="X30" s="102"/>
      <c r="Y30" s="102"/>
      <c r="Z30" s="133"/>
      <c r="AA30" s="101"/>
      <c r="AB30" s="102"/>
      <c r="AC30" s="102"/>
      <c r="AD30" s="102"/>
      <c r="AE30" s="102"/>
      <c r="AF30" s="102"/>
      <c r="AG30" s="102"/>
      <c r="AH30" s="103"/>
      <c r="AI30" s="111"/>
      <c r="AJ30" s="112"/>
      <c r="AK30" s="112"/>
      <c r="AL30" s="112"/>
      <c r="AM30" s="112"/>
      <c r="AN30" s="154"/>
      <c r="AO30" s="45"/>
      <c r="AP30" s="44"/>
      <c r="AQ30" s="153"/>
      <c r="AR30" s="135"/>
      <c r="AS30" s="136"/>
      <c r="AU30" s="142">
        <v>29</v>
      </c>
      <c r="AV30" s="144"/>
      <c r="AW30" s="151"/>
      <c r="AX30" s="135"/>
      <c r="AY30" s="135"/>
      <c r="AZ30" s="135"/>
      <c r="BA30" s="135"/>
      <c r="BB30" s="135"/>
      <c r="BC30" s="135"/>
      <c r="BD30" s="152"/>
      <c r="BE30" s="148"/>
      <c r="BF30" s="102"/>
      <c r="BG30" s="102"/>
      <c r="BH30" s="102"/>
      <c r="BI30" s="102"/>
      <c r="BJ30" s="102"/>
      <c r="BK30" s="102"/>
      <c r="BL30" s="102"/>
      <c r="BM30" s="102"/>
      <c r="BN30" s="102"/>
      <c r="BO30" s="102"/>
      <c r="BP30" s="102"/>
      <c r="BQ30" s="102"/>
      <c r="BR30" s="102"/>
      <c r="BS30" s="102"/>
      <c r="BT30" s="133"/>
      <c r="BU30" s="101"/>
      <c r="BV30" s="102"/>
      <c r="BW30" s="102"/>
      <c r="BX30" s="102"/>
      <c r="BY30" s="102"/>
      <c r="BZ30" s="102"/>
      <c r="CA30" s="102"/>
      <c r="CB30" s="103"/>
      <c r="CC30" s="111"/>
      <c r="CD30" s="112"/>
      <c r="CE30" s="112"/>
      <c r="CF30" s="112"/>
      <c r="CG30" s="112"/>
      <c r="CH30" s="112"/>
      <c r="CI30" s="45"/>
      <c r="CJ30" s="44"/>
      <c r="CK30" s="134"/>
      <c r="CL30" s="135"/>
      <c r="CM30" s="136"/>
      <c r="CN30" s="4"/>
      <c r="CO30" s="4"/>
      <c r="CP30" s="4"/>
      <c r="CQ30" s="4"/>
      <c r="CR30" s="20" t="s">
        <v>21</v>
      </c>
      <c r="CS30" s="4">
        <f>COUNTIF($AI$27:$AI$51,"小１")+COUNTIF($CC$27:$CC$51,"小１")</f>
        <v>0</v>
      </c>
      <c r="CT30" s="4"/>
      <c r="CU30" s="36" t="s">
        <v>68</v>
      </c>
      <c r="CV30" s="4">
        <f>COUNTIF($AL$27:$AL$51,"4")+COUNTIF($CF$27:$CF$51,"4")</f>
        <v>0</v>
      </c>
      <c r="CW30" s="22"/>
      <c r="CX30" s="18"/>
      <c r="CY30" s="18"/>
      <c r="CZ30" s="4">
        <f t="shared" si="0"/>
        <v>0</v>
      </c>
      <c r="DA30" s="4"/>
    </row>
    <row r="31" spans="1:119" ht="22.2" customHeight="1" x14ac:dyDescent="0.2">
      <c r="A31" s="142">
        <v>5</v>
      </c>
      <c r="B31" s="143"/>
      <c r="C31" s="149"/>
      <c r="D31" s="102"/>
      <c r="E31" s="102"/>
      <c r="F31" s="102"/>
      <c r="G31" s="102"/>
      <c r="H31" s="102"/>
      <c r="I31" s="102"/>
      <c r="J31" s="133"/>
      <c r="K31" s="148"/>
      <c r="L31" s="102"/>
      <c r="M31" s="102"/>
      <c r="N31" s="102"/>
      <c r="O31" s="102"/>
      <c r="P31" s="102"/>
      <c r="Q31" s="102"/>
      <c r="R31" s="102"/>
      <c r="S31" s="102"/>
      <c r="T31" s="102"/>
      <c r="U31" s="102"/>
      <c r="V31" s="102"/>
      <c r="W31" s="102"/>
      <c r="X31" s="102"/>
      <c r="Y31" s="102"/>
      <c r="Z31" s="133"/>
      <c r="AA31" s="101"/>
      <c r="AB31" s="102"/>
      <c r="AC31" s="102"/>
      <c r="AD31" s="102"/>
      <c r="AE31" s="102"/>
      <c r="AF31" s="102"/>
      <c r="AG31" s="102"/>
      <c r="AH31" s="103"/>
      <c r="AI31" s="111"/>
      <c r="AJ31" s="112"/>
      <c r="AK31" s="112"/>
      <c r="AL31" s="112"/>
      <c r="AM31" s="112"/>
      <c r="AN31" s="154"/>
      <c r="AO31" s="45"/>
      <c r="AP31" s="44"/>
      <c r="AQ31" s="153"/>
      <c r="AR31" s="135"/>
      <c r="AS31" s="136"/>
      <c r="AU31" s="142">
        <v>30</v>
      </c>
      <c r="AV31" s="144"/>
      <c r="AW31" s="151"/>
      <c r="AX31" s="135"/>
      <c r="AY31" s="135"/>
      <c r="AZ31" s="135"/>
      <c r="BA31" s="135"/>
      <c r="BB31" s="135"/>
      <c r="BC31" s="135"/>
      <c r="BD31" s="152"/>
      <c r="BE31" s="148"/>
      <c r="BF31" s="102"/>
      <c r="BG31" s="102"/>
      <c r="BH31" s="102"/>
      <c r="BI31" s="102"/>
      <c r="BJ31" s="102"/>
      <c r="BK31" s="102"/>
      <c r="BL31" s="102"/>
      <c r="BM31" s="102"/>
      <c r="BN31" s="102"/>
      <c r="BO31" s="102"/>
      <c r="BP31" s="102"/>
      <c r="BQ31" s="102"/>
      <c r="BR31" s="102"/>
      <c r="BS31" s="102"/>
      <c r="BT31" s="133"/>
      <c r="BU31" s="101"/>
      <c r="BV31" s="102"/>
      <c r="BW31" s="102"/>
      <c r="BX31" s="102"/>
      <c r="BY31" s="102"/>
      <c r="BZ31" s="102"/>
      <c r="CA31" s="102"/>
      <c r="CB31" s="103"/>
      <c r="CC31" s="148"/>
      <c r="CD31" s="102"/>
      <c r="CE31" s="102"/>
      <c r="CF31" s="102"/>
      <c r="CG31" s="102"/>
      <c r="CH31" s="102"/>
      <c r="CI31" s="45"/>
      <c r="CJ31" s="44"/>
      <c r="CK31" s="134"/>
      <c r="CL31" s="135"/>
      <c r="CM31" s="136"/>
      <c r="CN31" s="4"/>
      <c r="CO31" s="4"/>
      <c r="CP31" s="4"/>
      <c r="CQ31" s="4"/>
      <c r="CR31" s="20" t="s">
        <v>22</v>
      </c>
      <c r="CS31" s="4">
        <f>COUNTIF($AI$27:$AI$51,"小２")+COUNTIF($CC$27:$CC$51,"小２")</f>
        <v>0</v>
      </c>
      <c r="CT31" s="4"/>
      <c r="CU31" s="37" t="s">
        <v>69</v>
      </c>
      <c r="CV31" s="4">
        <f>COUNTIF($AL$27:$AL$51,"5")+COUNTIF($CF$27:$CF$51,"5")</f>
        <v>0</v>
      </c>
      <c r="CW31" s="20"/>
      <c r="CX31" s="18"/>
      <c r="CY31" s="18"/>
      <c r="CZ31" s="4"/>
      <c r="DA31" s="4"/>
    </row>
    <row r="32" spans="1:119" ht="22.2" customHeight="1" x14ac:dyDescent="0.2">
      <c r="A32" s="142">
        <v>6</v>
      </c>
      <c r="B32" s="143"/>
      <c r="C32" s="149"/>
      <c r="D32" s="102"/>
      <c r="E32" s="102"/>
      <c r="F32" s="102"/>
      <c r="G32" s="102"/>
      <c r="H32" s="102"/>
      <c r="I32" s="102"/>
      <c r="J32" s="133"/>
      <c r="K32" s="148"/>
      <c r="L32" s="102"/>
      <c r="M32" s="102"/>
      <c r="N32" s="102"/>
      <c r="O32" s="102"/>
      <c r="P32" s="102"/>
      <c r="Q32" s="102"/>
      <c r="R32" s="102"/>
      <c r="S32" s="102"/>
      <c r="T32" s="102"/>
      <c r="U32" s="102"/>
      <c r="V32" s="102"/>
      <c r="W32" s="102"/>
      <c r="X32" s="102"/>
      <c r="Y32" s="102"/>
      <c r="Z32" s="133"/>
      <c r="AA32" s="101"/>
      <c r="AB32" s="102"/>
      <c r="AC32" s="102"/>
      <c r="AD32" s="102"/>
      <c r="AE32" s="102"/>
      <c r="AF32" s="102"/>
      <c r="AG32" s="102"/>
      <c r="AH32" s="103"/>
      <c r="AI32" s="111"/>
      <c r="AJ32" s="112"/>
      <c r="AK32" s="112"/>
      <c r="AL32" s="112"/>
      <c r="AM32" s="112"/>
      <c r="AN32" s="154"/>
      <c r="AO32" s="45"/>
      <c r="AP32" s="44"/>
      <c r="AQ32" s="153"/>
      <c r="AR32" s="135"/>
      <c r="AS32" s="136"/>
      <c r="AU32" s="142">
        <v>31</v>
      </c>
      <c r="AV32" s="144"/>
      <c r="AW32" s="151"/>
      <c r="AX32" s="135"/>
      <c r="AY32" s="135"/>
      <c r="AZ32" s="135"/>
      <c r="BA32" s="135"/>
      <c r="BB32" s="135"/>
      <c r="BC32" s="135"/>
      <c r="BD32" s="152"/>
      <c r="BE32" s="111"/>
      <c r="BF32" s="112"/>
      <c r="BG32" s="112"/>
      <c r="BH32" s="112"/>
      <c r="BI32" s="112"/>
      <c r="BJ32" s="112"/>
      <c r="BK32" s="112"/>
      <c r="BL32" s="112"/>
      <c r="BM32" s="112"/>
      <c r="BN32" s="112"/>
      <c r="BO32" s="112"/>
      <c r="BP32" s="112"/>
      <c r="BQ32" s="112"/>
      <c r="BR32" s="112"/>
      <c r="BS32" s="112"/>
      <c r="BT32" s="139"/>
      <c r="BU32" s="140"/>
      <c r="BV32" s="112"/>
      <c r="BW32" s="112"/>
      <c r="BX32" s="112"/>
      <c r="BY32" s="112"/>
      <c r="BZ32" s="112"/>
      <c r="CA32" s="112"/>
      <c r="CB32" s="141"/>
      <c r="CC32" s="111"/>
      <c r="CD32" s="112"/>
      <c r="CE32" s="112"/>
      <c r="CF32" s="112"/>
      <c r="CG32" s="112"/>
      <c r="CH32" s="112"/>
      <c r="CI32" s="45"/>
      <c r="CJ32" s="44"/>
      <c r="CK32" s="154"/>
      <c r="CL32" s="212"/>
      <c r="CM32" s="213"/>
      <c r="CN32" s="4"/>
      <c r="CO32" s="4"/>
      <c r="CP32" s="4"/>
      <c r="CQ32" s="4"/>
      <c r="CR32" s="20" t="s">
        <v>23</v>
      </c>
      <c r="CS32" s="4">
        <f>COUNTIF($AI$27:$AI$51,"小３")+COUNTIF($CC$27:$CC$51,"小３")</f>
        <v>0</v>
      </c>
      <c r="CT32" s="4"/>
      <c r="CU32" s="37" t="s">
        <v>70</v>
      </c>
      <c r="CV32" s="4">
        <f>COUNTIF($AL$27:$AL$51,"6")+COUNTIF($CF$27:$CF$51,"6")</f>
        <v>0</v>
      </c>
      <c r="CW32" s="20"/>
      <c r="CX32" s="18"/>
      <c r="CY32" s="18"/>
      <c r="CZ32" s="4"/>
      <c r="DA32" s="4"/>
    </row>
    <row r="33" spans="1:105" ht="22.2" customHeight="1" x14ac:dyDescent="0.2">
      <c r="A33" s="142">
        <v>7</v>
      </c>
      <c r="B33" s="143"/>
      <c r="C33" s="149"/>
      <c r="D33" s="102"/>
      <c r="E33" s="102"/>
      <c r="F33" s="102"/>
      <c r="G33" s="102"/>
      <c r="H33" s="102"/>
      <c r="I33" s="102"/>
      <c r="J33" s="133"/>
      <c r="K33" s="148"/>
      <c r="L33" s="102"/>
      <c r="M33" s="102"/>
      <c r="N33" s="102"/>
      <c r="O33" s="102"/>
      <c r="P33" s="102"/>
      <c r="Q33" s="102"/>
      <c r="R33" s="102"/>
      <c r="S33" s="102"/>
      <c r="T33" s="102"/>
      <c r="U33" s="102"/>
      <c r="V33" s="102"/>
      <c r="W33" s="102"/>
      <c r="X33" s="102"/>
      <c r="Y33" s="102"/>
      <c r="Z33" s="133"/>
      <c r="AA33" s="101"/>
      <c r="AB33" s="102"/>
      <c r="AC33" s="102"/>
      <c r="AD33" s="102"/>
      <c r="AE33" s="102"/>
      <c r="AF33" s="102"/>
      <c r="AG33" s="102"/>
      <c r="AH33" s="103"/>
      <c r="AI33" s="111"/>
      <c r="AJ33" s="112"/>
      <c r="AK33" s="112"/>
      <c r="AL33" s="112"/>
      <c r="AM33" s="112"/>
      <c r="AN33" s="154"/>
      <c r="AO33" s="45"/>
      <c r="AP33" s="44"/>
      <c r="AQ33" s="153"/>
      <c r="AR33" s="135"/>
      <c r="AS33" s="136"/>
      <c r="AU33" s="142">
        <v>32</v>
      </c>
      <c r="AV33" s="144"/>
      <c r="AW33" s="151"/>
      <c r="AX33" s="135"/>
      <c r="AY33" s="135"/>
      <c r="AZ33" s="135"/>
      <c r="BA33" s="135"/>
      <c r="BB33" s="135"/>
      <c r="BC33" s="135"/>
      <c r="BD33" s="152"/>
      <c r="BE33" s="148"/>
      <c r="BF33" s="102"/>
      <c r="BG33" s="102"/>
      <c r="BH33" s="102"/>
      <c r="BI33" s="102"/>
      <c r="BJ33" s="102"/>
      <c r="BK33" s="102"/>
      <c r="BL33" s="102"/>
      <c r="BM33" s="102"/>
      <c r="BN33" s="102"/>
      <c r="BO33" s="102"/>
      <c r="BP33" s="102"/>
      <c r="BQ33" s="102"/>
      <c r="BR33" s="102"/>
      <c r="BS33" s="102"/>
      <c r="BT33" s="133"/>
      <c r="BU33" s="101"/>
      <c r="BV33" s="102"/>
      <c r="BW33" s="102"/>
      <c r="BX33" s="102"/>
      <c r="BY33" s="102"/>
      <c r="BZ33" s="102"/>
      <c r="CA33" s="102"/>
      <c r="CB33" s="103"/>
      <c r="CC33" s="111"/>
      <c r="CD33" s="112"/>
      <c r="CE33" s="112"/>
      <c r="CF33" s="112"/>
      <c r="CG33" s="112"/>
      <c r="CH33" s="112"/>
      <c r="CI33" s="45"/>
      <c r="CJ33" s="44"/>
      <c r="CK33" s="134"/>
      <c r="CL33" s="135"/>
      <c r="CM33" s="136"/>
      <c r="CN33" s="4"/>
      <c r="CO33" s="4"/>
      <c r="CP33" s="4"/>
      <c r="CQ33" s="4"/>
      <c r="CR33" s="20" t="s">
        <v>24</v>
      </c>
      <c r="CS33" s="4">
        <f>COUNTIF($AI$27:$AI$51,"小４")+COUNTIF($CC$27:$CC$51,"小４")</f>
        <v>0</v>
      </c>
      <c r="CT33" s="4"/>
      <c r="CW33" s="20"/>
      <c r="CX33" s="18"/>
      <c r="CY33" s="18"/>
      <c r="CZ33" s="4"/>
      <c r="DA33" s="4"/>
    </row>
    <row r="34" spans="1:105" ht="22.2" customHeight="1" x14ac:dyDescent="0.2">
      <c r="A34" s="142">
        <v>8</v>
      </c>
      <c r="B34" s="143"/>
      <c r="C34" s="149"/>
      <c r="D34" s="102"/>
      <c r="E34" s="102"/>
      <c r="F34" s="102"/>
      <c r="G34" s="102"/>
      <c r="H34" s="102"/>
      <c r="I34" s="102"/>
      <c r="J34" s="133"/>
      <c r="K34" s="148"/>
      <c r="L34" s="102"/>
      <c r="M34" s="102"/>
      <c r="N34" s="102"/>
      <c r="O34" s="102"/>
      <c r="P34" s="102"/>
      <c r="Q34" s="102"/>
      <c r="R34" s="102"/>
      <c r="S34" s="102"/>
      <c r="T34" s="102"/>
      <c r="U34" s="102"/>
      <c r="V34" s="102"/>
      <c r="W34" s="102"/>
      <c r="X34" s="102"/>
      <c r="Y34" s="102"/>
      <c r="Z34" s="133"/>
      <c r="AA34" s="101"/>
      <c r="AB34" s="102"/>
      <c r="AC34" s="102"/>
      <c r="AD34" s="102"/>
      <c r="AE34" s="102"/>
      <c r="AF34" s="102"/>
      <c r="AG34" s="102"/>
      <c r="AH34" s="103"/>
      <c r="AI34" s="111"/>
      <c r="AJ34" s="112"/>
      <c r="AK34" s="112"/>
      <c r="AL34" s="112"/>
      <c r="AM34" s="112"/>
      <c r="AN34" s="154"/>
      <c r="AO34" s="45"/>
      <c r="AP34" s="44"/>
      <c r="AQ34" s="153"/>
      <c r="AR34" s="135"/>
      <c r="AS34" s="136"/>
      <c r="AU34" s="142">
        <v>33</v>
      </c>
      <c r="AV34" s="144"/>
      <c r="AW34" s="151"/>
      <c r="AX34" s="135"/>
      <c r="AY34" s="135"/>
      <c r="AZ34" s="135"/>
      <c r="BA34" s="135"/>
      <c r="BB34" s="135"/>
      <c r="BC34" s="135"/>
      <c r="BD34" s="152"/>
      <c r="BE34" s="148"/>
      <c r="BF34" s="102"/>
      <c r="BG34" s="102"/>
      <c r="BH34" s="102"/>
      <c r="BI34" s="102"/>
      <c r="BJ34" s="102"/>
      <c r="BK34" s="102"/>
      <c r="BL34" s="102"/>
      <c r="BM34" s="102"/>
      <c r="BN34" s="102"/>
      <c r="BO34" s="102"/>
      <c r="BP34" s="102"/>
      <c r="BQ34" s="102"/>
      <c r="BR34" s="102"/>
      <c r="BS34" s="102"/>
      <c r="BT34" s="133"/>
      <c r="BU34" s="101"/>
      <c r="BV34" s="102"/>
      <c r="BW34" s="102"/>
      <c r="BX34" s="102"/>
      <c r="BY34" s="102"/>
      <c r="BZ34" s="102"/>
      <c r="CA34" s="102"/>
      <c r="CB34" s="103"/>
      <c r="CC34" s="111"/>
      <c r="CD34" s="112"/>
      <c r="CE34" s="112"/>
      <c r="CF34" s="112"/>
      <c r="CG34" s="112"/>
      <c r="CH34" s="112"/>
      <c r="CI34" s="45"/>
      <c r="CJ34" s="44"/>
      <c r="CK34" s="134"/>
      <c r="CL34" s="135"/>
      <c r="CM34" s="136"/>
      <c r="CN34" s="4"/>
      <c r="CO34" s="4"/>
      <c r="CP34" s="4"/>
      <c r="CQ34" s="4"/>
      <c r="CR34" s="20" t="s">
        <v>25</v>
      </c>
      <c r="CS34" s="4">
        <f>COUNTIF($AI$27:$AI$51,"小５")+COUNTIF($CC$27:$CC$51,"小５")</f>
        <v>0</v>
      </c>
      <c r="CT34" s="4"/>
      <c r="CW34" s="20"/>
      <c r="CX34" s="18"/>
      <c r="CY34" s="18"/>
      <c r="CZ34" s="4"/>
      <c r="DA34" s="4"/>
    </row>
    <row r="35" spans="1:105" ht="22.2" customHeight="1" x14ac:dyDescent="0.2">
      <c r="A35" s="142">
        <v>9</v>
      </c>
      <c r="B35" s="143"/>
      <c r="C35" s="149"/>
      <c r="D35" s="102"/>
      <c r="E35" s="102"/>
      <c r="F35" s="102"/>
      <c r="G35" s="102"/>
      <c r="H35" s="102"/>
      <c r="I35" s="102"/>
      <c r="J35" s="133"/>
      <c r="K35" s="148"/>
      <c r="L35" s="102"/>
      <c r="M35" s="102"/>
      <c r="N35" s="102"/>
      <c r="O35" s="102"/>
      <c r="P35" s="102"/>
      <c r="Q35" s="102"/>
      <c r="R35" s="102"/>
      <c r="S35" s="102"/>
      <c r="T35" s="102"/>
      <c r="U35" s="102"/>
      <c r="V35" s="102"/>
      <c r="W35" s="102"/>
      <c r="X35" s="102"/>
      <c r="Y35" s="102"/>
      <c r="Z35" s="133"/>
      <c r="AA35" s="101"/>
      <c r="AB35" s="102"/>
      <c r="AC35" s="102"/>
      <c r="AD35" s="102"/>
      <c r="AE35" s="102"/>
      <c r="AF35" s="102"/>
      <c r="AG35" s="102"/>
      <c r="AH35" s="103"/>
      <c r="AI35" s="111"/>
      <c r="AJ35" s="112"/>
      <c r="AK35" s="112"/>
      <c r="AL35" s="112"/>
      <c r="AM35" s="112"/>
      <c r="AN35" s="154"/>
      <c r="AO35" s="45"/>
      <c r="AP35" s="44"/>
      <c r="AQ35" s="153"/>
      <c r="AR35" s="135"/>
      <c r="AS35" s="136"/>
      <c r="AU35" s="142">
        <v>34</v>
      </c>
      <c r="AV35" s="144"/>
      <c r="AW35" s="151"/>
      <c r="AX35" s="135"/>
      <c r="AY35" s="135"/>
      <c r="AZ35" s="135"/>
      <c r="BA35" s="135"/>
      <c r="BB35" s="135"/>
      <c r="BC35" s="135"/>
      <c r="BD35" s="152"/>
      <c r="BE35" s="148"/>
      <c r="BF35" s="102"/>
      <c r="BG35" s="102"/>
      <c r="BH35" s="102"/>
      <c r="BI35" s="102"/>
      <c r="BJ35" s="102"/>
      <c r="BK35" s="102"/>
      <c r="BL35" s="102"/>
      <c r="BM35" s="102"/>
      <c r="BN35" s="102"/>
      <c r="BO35" s="102"/>
      <c r="BP35" s="102"/>
      <c r="BQ35" s="102"/>
      <c r="BR35" s="102"/>
      <c r="BS35" s="102"/>
      <c r="BT35" s="133"/>
      <c r="BU35" s="101"/>
      <c r="BV35" s="102"/>
      <c r="BW35" s="102"/>
      <c r="BX35" s="102"/>
      <c r="BY35" s="102"/>
      <c r="BZ35" s="102"/>
      <c r="CA35" s="102"/>
      <c r="CB35" s="103"/>
      <c r="CC35" s="111"/>
      <c r="CD35" s="112"/>
      <c r="CE35" s="112"/>
      <c r="CF35" s="112"/>
      <c r="CG35" s="112"/>
      <c r="CH35" s="112"/>
      <c r="CI35" s="45"/>
      <c r="CJ35" s="44"/>
      <c r="CK35" s="134"/>
      <c r="CL35" s="135"/>
      <c r="CM35" s="136"/>
      <c r="CN35" s="4"/>
      <c r="CO35" s="4"/>
      <c r="CP35" s="4"/>
      <c r="CQ35" s="4"/>
      <c r="CR35" s="20" t="s">
        <v>26</v>
      </c>
      <c r="CS35" s="4">
        <f>COUNTIF($AI$27:$AI$51,"小６")+COUNTIF($CC$27:$CC$51,"小６")</f>
        <v>0</v>
      </c>
      <c r="CT35" s="4"/>
      <c r="CW35" s="20"/>
      <c r="CX35" s="18"/>
      <c r="CY35" s="18"/>
      <c r="CZ35" s="4"/>
      <c r="DA35" s="4"/>
    </row>
    <row r="36" spans="1:105" ht="22.2" customHeight="1" x14ac:dyDescent="0.2">
      <c r="A36" s="142">
        <v>10</v>
      </c>
      <c r="B36" s="143"/>
      <c r="C36" s="149"/>
      <c r="D36" s="102"/>
      <c r="E36" s="102"/>
      <c r="F36" s="102"/>
      <c r="G36" s="102"/>
      <c r="H36" s="102"/>
      <c r="I36" s="102"/>
      <c r="J36" s="133"/>
      <c r="K36" s="148"/>
      <c r="L36" s="102"/>
      <c r="M36" s="102"/>
      <c r="N36" s="102"/>
      <c r="O36" s="102"/>
      <c r="P36" s="102"/>
      <c r="Q36" s="102"/>
      <c r="R36" s="102"/>
      <c r="S36" s="102"/>
      <c r="T36" s="102"/>
      <c r="U36" s="102"/>
      <c r="V36" s="102"/>
      <c r="W36" s="102"/>
      <c r="X36" s="102"/>
      <c r="Y36" s="102"/>
      <c r="Z36" s="133"/>
      <c r="AA36" s="101"/>
      <c r="AB36" s="102"/>
      <c r="AC36" s="102"/>
      <c r="AD36" s="102"/>
      <c r="AE36" s="102"/>
      <c r="AF36" s="102"/>
      <c r="AG36" s="102"/>
      <c r="AH36" s="103"/>
      <c r="AI36" s="111"/>
      <c r="AJ36" s="112"/>
      <c r="AK36" s="112"/>
      <c r="AL36" s="112"/>
      <c r="AM36" s="112"/>
      <c r="AN36" s="154"/>
      <c r="AO36" s="45"/>
      <c r="AP36" s="44"/>
      <c r="AQ36" s="153"/>
      <c r="AR36" s="135"/>
      <c r="AS36" s="136"/>
      <c r="AU36" s="142">
        <v>35</v>
      </c>
      <c r="AV36" s="144"/>
      <c r="AW36" s="151"/>
      <c r="AX36" s="135"/>
      <c r="AY36" s="135"/>
      <c r="AZ36" s="135"/>
      <c r="BA36" s="135"/>
      <c r="BB36" s="135"/>
      <c r="BC36" s="135"/>
      <c r="BD36" s="152"/>
      <c r="BE36" s="148"/>
      <c r="BF36" s="102"/>
      <c r="BG36" s="102"/>
      <c r="BH36" s="102"/>
      <c r="BI36" s="102"/>
      <c r="BJ36" s="102"/>
      <c r="BK36" s="102"/>
      <c r="BL36" s="102"/>
      <c r="BM36" s="102"/>
      <c r="BN36" s="102"/>
      <c r="BO36" s="102"/>
      <c r="BP36" s="102"/>
      <c r="BQ36" s="102"/>
      <c r="BR36" s="102"/>
      <c r="BS36" s="102"/>
      <c r="BT36" s="133"/>
      <c r="BU36" s="101"/>
      <c r="BV36" s="102"/>
      <c r="BW36" s="102"/>
      <c r="BX36" s="102"/>
      <c r="BY36" s="102"/>
      <c r="BZ36" s="102"/>
      <c r="CA36" s="102"/>
      <c r="CB36" s="103"/>
      <c r="CC36" s="111"/>
      <c r="CD36" s="112"/>
      <c r="CE36" s="112"/>
      <c r="CF36" s="112"/>
      <c r="CG36" s="112"/>
      <c r="CH36" s="112"/>
      <c r="CI36" s="45"/>
      <c r="CJ36" s="44"/>
      <c r="CK36" s="134"/>
      <c r="CL36" s="135"/>
      <c r="CM36" s="136"/>
      <c r="CN36" s="4"/>
      <c r="CO36" s="4"/>
      <c r="CP36" s="4"/>
      <c r="CQ36" s="4"/>
      <c r="CR36" s="20" t="s">
        <v>27</v>
      </c>
      <c r="CS36" s="4">
        <f>COUNTIF($AI$27:$AI$51,"中１")+COUNTIF($CC$27:$CC$51,"中１")</f>
        <v>0</v>
      </c>
      <c r="CT36" s="4"/>
      <c r="CW36" s="20"/>
      <c r="CX36" s="18"/>
      <c r="CY36" s="18"/>
      <c r="CZ36" s="4"/>
      <c r="DA36" s="4"/>
    </row>
    <row r="37" spans="1:105" ht="22.2" customHeight="1" x14ac:dyDescent="0.2">
      <c r="A37" s="142">
        <v>11</v>
      </c>
      <c r="B37" s="143"/>
      <c r="C37" s="149"/>
      <c r="D37" s="102"/>
      <c r="E37" s="102"/>
      <c r="F37" s="102"/>
      <c r="G37" s="102"/>
      <c r="H37" s="102"/>
      <c r="I37" s="102"/>
      <c r="J37" s="133"/>
      <c r="K37" s="148"/>
      <c r="L37" s="102"/>
      <c r="M37" s="102"/>
      <c r="N37" s="102"/>
      <c r="O37" s="102"/>
      <c r="P37" s="102"/>
      <c r="Q37" s="102"/>
      <c r="R37" s="102"/>
      <c r="S37" s="102"/>
      <c r="T37" s="102"/>
      <c r="U37" s="102"/>
      <c r="V37" s="102"/>
      <c r="W37" s="102"/>
      <c r="X37" s="102"/>
      <c r="Y37" s="102"/>
      <c r="Z37" s="133"/>
      <c r="AA37" s="101"/>
      <c r="AB37" s="102"/>
      <c r="AC37" s="102"/>
      <c r="AD37" s="102"/>
      <c r="AE37" s="102"/>
      <c r="AF37" s="102"/>
      <c r="AG37" s="102"/>
      <c r="AH37" s="103"/>
      <c r="AI37" s="111"/>
      <c r="AJ37" s="112"/>
      <c r="AK37" s="112"/>
      <c r="AL37" s="112"/>
      <c r="AM37" s="112"/>
      <c r="AN37" s="154"/>
      <c r="AO37" s="45"/>
      <c r="AP37" s="44"/>
      <c r="AQ37" s="153"/>
      <c r="AR37" s="135"/>
      <c r="AS37" s="136"/>
      <c r="AU37" s="142">
        <v>36</v>
      </c>
      <c r="AV37" s="144"/>
      <c r="AW37" s="151"/>
      <c r="AX37" s="135"/>
      <c r="AY37" s="135"/>
      <c r="AZ37" s="135"/>
      <c r="BA37" s="135"/>
      <c r="BB37" s="135"/>
      <c r="BC37" s="135"/>
      <c r="BD37" s="152"/>
      <c r="BE37" s="148"/>
      <c r="BF37" s="102"/>
      <c r="BG37" s="102"/>
      <c r="BH37" s="102"/>
      <c r="BI37" s="102"/>
      <c r="BJ37" s="102"/>
      <c r="BK37" s="102"/>
      <c r="BL37" s="102"/>
      <c r="BM37" s="102"/>
      <c r="BN37" s="102"/>
      <c r="BO37" s="102"/>
      <c r="BP37" s="102"/>
      <c r="BQ37" s="102"/>
      <c r="BR37" s="102"/>
      <c r="BS37" s="102"/>
      <c r="BT37" s="133"/>
      <c r="BU37" s="101"/>
      <c r="BV37" s="102"/>
      <c r="BW37" s="102"/>
      <c r="BX37" s="102"/>
      <c r="BY37" s="102"/>
      <c r="BZ37" s="102"/>
      <c r="CA37" s="102"/>
      <c r="CB37" s="103"/>
      <c r="CC37" s="111"/>
      <c r="CD37" s="112"/>
      <c r="CE37" s="112"/>
      <c r="CF37" s="112"/>
      <c r="CG37" s="112"/>
      <c r="CH37" s="112"/>
      <c r="CI37" s="45"/>
      <c r="CJ37" s="44"/>
      <c r="CK37" s="134"/>
      <c r="CL37" s="135"/>
      <c r="CM37" s="136"/>
      <c r="CN37" s="4"/>
      <c r="CO37" s="4"/>
      <c r="CP37" s="4"/>
      <c r="CQ37" s="4"/>
      <c r="CR37" s="20" t="s">
        <v>28</v>
      </c>
      <c r="CS37" s="4">
        <f>COUNTIF($AI$27:$AI$51,"中２")+COUNTIF($CC$27:$CC$51,"中２")</f>
        <v>0</v>
      </c>
      <c r="CT37" s="4"/>
      <c r="CW37" s="20"/>
      <c r="CX37" s="18"/>
      <c r="CY37" s="18"/>
      <c r="CZ37" s="4"/>
      <c r="DA37" s="4"/>
    </row>
    <row r="38" spans="1:105" ht="22.2" customHeight="1" x14ac:dyDescent="0.2">
      <c r="A38" s="142">
        <v>12</v>
      </c>
      <c r="B38" s="143"/>
      <c r="C38" s="149"/>
      <c r="D38" s="102"/>
      <c r="E38" s="102"/>
      <c r="F38" s="102"/>
      <c r="G38" s="102"/>
      <c r="H38" s="102"/>
      <c r="I38" s="102"/>
      <c r="J38" s="133"/>
      <c r="K38" s="148"/>
      <c r="L38" s="102"/>
      <c r="M38" s="102"/>
      <c r="N38" s="102"/>
      <c r="O38" s="102"/>
      <c r="P38" s="102"/>
      <c r="Q38" s="102"/>
      <c r="R38" s="102"/>
      <c r="S38" s="102"/>
      <c r="T38" s="102"/>
      <c r="U38" s="102"/>
      <c r="V38" s="102"/>
      <c r="W38" s="102"/>
      <c r="X38" s="102"/>
      <c r="Y38" s="102"/>
      <c r="Z38" s="133"/>
      <c r="AA38" s="101"/>
      <c r="AB38" s="102"/>
      <c r="AC38" s="102"/>
      <c r="AD38" s="102"/>
      <c r="AE38" s="102"/>
      <c r="AF38" s="102"/>
      <c r="AG38" s="102"/>
      <c r="AH38" s="103"/>
      <c r="AI38" s="111"/>
      <c r="AJ38" s="112"/>
      <c r="AK38" s="112"/>
      <c r="AL38" s="112"/>
      <c r="AM38" s="112"/>
      <c r="AN38" s="154"/>
      <c r="AO38" s="45"/>
      <c r="AP38" s="44"/>
      <c r="AQ38" s="153"/>
      <c r="AR38" s="135"/>
      <c r="AS38" s="136"/>
      <c r="AU38" s="142">
        <v>37</v>
      </c>
      <c r="AV38" s="144"/>
      <c r="AW38" s="151"/>
      <c r="AX38" s="135"/>
      <c r="AY38" s="135"/>
      <c r="AZ38" s="135"/>
      <c r="BA38" s="135"/>
      <c r="BB38" s="135"/>
      <c r="BC38" s="135"/>
      <c r="BD38" s="152"/>
      <c r="BE38" s="148"/>
      <c r="BF38" s="102"/>
      <c r="BG38" s="102"/>
      <c r="BH38" s="102"/>
      <c r="BI38" s="102"/>
      <c r="BJ38" s="102"/>
      <c r="BK38" s="102"/>
      <c r="BL38" s="102"/>
      <c r="BM38" s="102"/>
      <c r="BN38" s="102"/>
      <c r="BO38" s="102"/>
      <c r="BP38" s="102"/>
      <c r="BQ38" s="102"/>
      <c r="BR38" s="102"/>
      <c r="BS38" s="102"/>
      <c r="BT38" s="133"/>
      <c r="BU38" s="101"/>
      <c r="BV38" s="102"/>
      <c r="BW38" s="102"/>
      <c r="BX38" s="102"/>
      <c r="BY38" s="102"/>
      <c r="BZ38" s="102"/>
      <c r="CA38" s="102"/>
      <c r="CB38" s="103"/>
      <c r="CC38" s="111"/>
      <c r="CD38" s="112"/>
      <c r="CE38" s="112"/>
      <c r="CF38" s="112"/>
      <c r="CG38" s="112"/>
      <c r="CH38" s="112"/>
      <c r="CI38" s="45"/>
      <c r="CJ38" s="44"/>
      <c r="CK38" s="134"/>
      <c r="CL38" s="135"/>
      <c r="CM38" s="136"/>
      <c r="CN38" s="4"/>
      <c r="CO38" s="4"/>
      <c r="CP38" s="4"/>
      <c r="CQ38" s="4"/>
      <c r="CR38" s="20" t="s">
        <v>29</v>
      </c>
      <c r="CS38" s="4">
        <f>COUNTIF($AI$27:$AI$51,"中３")+COUNTIF($CC$27:$CC$51,"中３")</f>
        <v>0</v>
      </c>
      <c r="CT38" s="4"/>
      <c r="CW38" s="20"/>
      <c r="CX38" s="18"/>
      <c r="CY38" s="18"/>
      <c r="CZ38" s="4"/>
      <c r="DA38" s="4"/>
    </row>
    <row r="39" spans="1:105" ht="22.2" customHeight="1" x14ac:dyDescent="0.2">
      <c r="A39" s="142">
        <v>13</v>
      </c>
      <c r="B39" s="144"/>
      <c r="C39" s="148"/>
      <c r="D39" s="102"/>
      <c r="E39" s="102"/>
      <c r="F39" s="102"/>
      <c r="G39" s="102"/>
      <c r="H39" s="102"/>
      <c r="I39" s="102"/>
      <c r="J39" s="133"/>
      <c r="K39" s="148"/>
      <c r="L39" s="102"/>
      <c r="M39" s="102"/>
      <c r="N39" s="102"/>
      <c r="O39" s="102"/>
      <c r="P39" s="102"/>
      <c r="Q39" s="102"/>
      <c r="R39" s="102"/>
      <c r="S39" s="102"/>
      <c r="T39" s="102"/>
      <c r="U39" s="102"/>
      <c r="V39" s="102"/>
      <c r="W39" s="102"/>
      <c r="X39" s="102"/>
      <c r="Y39" s="102"/>
      <c r="Z39" s="133"/>
      <c r="AA39" s="101"/>
      <c r="AB39" s="102"/>
      <c r="AC39" s="102"/>
      <c r="AD39" s="102"/>
      <c r="AE39" s="102"/>
      <c r="AF39" s="102"/>
      <c r="AG39" s="102"/>
      <c r="AH39" s="103"/>
      <c r="AI39" s="111"/>
      <c r="AJ39" s="112"/>
      <c r="AK39" s="112"/>
      <c r="AL39" s="112"/>
      <c r="AM39" s="112"/>
      <c r="AN39" s="154"/>
      <c r="AO39" s="45"/>
      <c r="AP39" s="44"/>
      <c r="AQ39" s="153"/>
      <c r="AR39" s="135"/>
      <c r="AS39" s="136"/>
      <c r="AU39" s="142">
        <v>38</v>
      </c>
      <c r="AV39" s="144"/>
      <c r="AW39" s="151"/>
      <c r="AX39" s="135"/>
      <c r="AY39" s="135"/>
      <c r="AZ39" s="135"/>
      <c r="BA39" s="135"/>
      <c r="BB39" s="135"/>
      <c r="BC39" s="135"/>
      <c r="BD39" s="152"/>
      <c r="BE39" s="148"/>
      <c r="BF39" s="102"/>
      <c r="BG39" s="102"/>
      <c r="BH39" s="102"/>
      <c r="BI39" s="102"/>
      <c r="BJ39" s="102"/>
      <c r="BK39" s="102"/>
      <c r="BL39" s="102"/>
      <c r="BM39" s="102"/>
      <c r="BN39" s="102"/>
      <c r="BO39" s="102"/>
      <c r="BP39" s="102"/>
      <c r="BQ39" s="102"/>
      <c r="BR39" s="102"/>
      <c r="BS39" s="102"/>
      <c r="BT39" s="133"/>
      <c r="BU39" s="101"/>
      <c r="BV39" s="102"/>
      <c r="BW39" s="102"/>
      <c r="BX39" s="102"/>
      <c r="BY39" s="102"/>
      <c r="BZ39" s="102"/>
      <c r="CA39" s="102"/>
      <c r="CB39" s="103"/>
      <c r="CC39" s="111"/>
      <c r="CD39" s="112"/>
      <c r="CE39" s="112"/>
      <c r="CF39" s="112"/>
      <c r="CG39" s="112"/>
      <c r="CH39" s="112"/>
      <c r="CI39" s="45"/>
      <c r="CJ39" s="44"/>
      <c r="CK39" s="134"/>
      <c r="CL39" s="135"/>
      <c r="CM39" s="136"/>
      <c r="CN39" s="4"/>
      <c r="CO39" s="4"/>
      <c r="CP39" s="4"/>
      <c r="CQ39" s="4"/>
      <c r="CR39" s="20" t="s">
        <v>30</v>
      </c>
      <c r="CS39" s="4">
        <f>COUNTIF($AI$27:$AI$51,"高１")+COUNTIF($CC$27:$CC$51,"高１")</f>
        <v>0</v>
      </c>
      <c r="CT39" s="4"/>
      <c r="CW39" s="22"/>
      <c r="CX39" s="18"/>
      <c r="CY39" s="18"/>
      <c r="CZ39" s="4"/>
      <c r="DA39" s="4"/>
    </row>
    <row r="40" spans="1:105" ht="22.2" customHeight="1" x14ac:dyDescent="0.2">
      <c r="A40" s="142">
        <v>14</v>
      </c>
      <c r="B40" s="143"/>
      <c r="C40" s="149"/>
      <c r="D40" s="102"/>
      <c r="E40" s="102"/>
      <c r="F40" s="102"/>
      <c r="G40" s="102"/>
      <c r="H40" s="102"/>
      <c r="I40" s="102"/>
      <c r="J40" s="133"/>
      <c r="K40" s="148"/>
      <c r="L40" s="102"/>
      <c r="M40" s="102"/>
      <c r="N40" s="102"/>
      <c r="O40" s="102"/>
      <c r="P40" s="102"/>
      <c r="Q40" s="102"/>
      <c r="R40" s="102"/>
      <c r="S40" s="102"/>
      <c r="T40" s="102"/>
      <c r="U40" s="102"/>
      <c r="V40" s="102"/>
      <c r="W40" s="102"/>
      <c r="X40" s="102"/>
      <c r="Y40" s="102"/>
      <c r="Z40" s="133"/>
      <c r="AA40" s="101"/>
      <c r="AB40" s="102"/>
      <c r="AC40" s="102"/>
      <c r="AD40" s="102"/>
      <c r="AE40" s="102"/>
      <c r="AF40" s="102"/>
      <c r="AG40" s="102"/>
      <c r="AH40" s="103"/>
      <c r="AI40" s="111"/>
      <c r="AJ40" s="112"/>
      <c r="AK40" s="112"/>
      <c r="AL40" s="112"/>
      <c r="AM40" s="112"/>
      <c r="AN40" s="154"/>
      <c r="AO40" s="45"/>
      <c r="AP40" s="44"/>
      <c r="AQ40" s="153"/>
      <c r="AR40" s="135"/>
      <c r="AS40" s="136"/>
      <c r="AU40" s="142">
        <v>39</v>
      </c>
      <c r="AV40" s="144"/>
      <c r="AW40" s="151"/>
      <c r="AX40" s="135"/>
      <c r="AY40" s="135"/>
      <c r="AZ40" s="135"/>
      <c r="BA40" s="135"/>
      <c r="BB40" s="135"/>
      <c r="BC40" s="135"/>
      <c r="BD40" s="152"/>
      <c r="BE40" s="148"/>
      <c r="BF40" s="102"/>
      <c r="BG40" s="102"/>
      <c r="BH40" s="102"/>
      <c r="BI40" s="102"/>
      <c r="BJ40" s="102"/>
      <c r="BK40" s="102"/>
      <c r="BL40" s="102"/>
      <c r="BM40" s="102"/>
      <c r="BN40" s="102"/>
      <c r="BO40" s="102"/>
      <c r="BP40" s="102"/>
      <c r="BQ40" s="102"/>
      <c r="BR40" s="102"/>
      <c r="BS40" s="102"/>
      <c r="BT40" s="133"/>
      <c r="BU40" s="101"/>
      <c r="BV40" s="102"/>
      <c r="BW40" s="102"/>
      <c r="BX40" s="102"/>
      <c r="BY40" s="102"/>
      <c r="BZ40" s="102"/>
      <c r="CA40" s="102"/>
      <c r="CB40" s="103"/>
      <c r="CC40" s="111"/>
      <c r="CD40" s="112"/>
      <c r="CE40" s="112"/>
      <c r="CF40" s="112"/>
      <c r="CG40" s="112"/>
      <c r="CH40" s="112"/>
      <c r="CI40" s="45"/>
      <c r="CJ40" s="44"/>
      <c r="CK40" s="134"/>
      <c r="CL40" s="135"/>
      <c r="CM40" s="136"/>
      <c r="CN40" s="4"/>
      <c r="CO40" s="4"/>
      <c r="CP40" s="4"/>
      <c r="CQ40" s="4"/>
      <c r="CR40" s="20" t="s">
        <v>31</v>
      </c>
      <c r="CS40" s="4">
        <f>COUNTIF($AI$27:$AI$51,"高２")+COUNTIF($CC$27:$CC$51,"高２")</f>
        <v>0</v>
      </c>
      <c r="CT40" s="4"/>
      <c r="CW40" s="22"/>
      <c r="CX40" s="18"/>
      <c r="CY40" s="18"/>
      <c r="CZ40" s="4"/>
      <c r="DA40" s="4"/>
    </row>
    <row r="41" spans="1:105" ht="22.2" customHeight="1" x14ac:dyDescent="0.2">
      <c r="A41" s="142">
        <v>15</v>
      </c>
      <c r="B41" s="143"/>
      <c r="C41" s="149"/>
      <c r="D41" s="102"/>
      <c r="E41" s="102"/>
      <c r="F41" s="102"/>
      <c r="G41" s="102"/>
      <c r="H41" s="102"/>
      <c r="I41" s="102"/>
      <c r="J41" s="133"/>
      <c r="K41" s="148"/>
      <c r="L41" s="102"/>
      <c r="M41" s="102"/>
      <c r="N41" s="102"/>
      <c r="O41" s="102"/>
      <c r="P41" s="102"/>
      <c r="Q41" s="102"/>
      <c r="R41" s="102"/>
      <c r="S41" s="102"/>
      <c r="T41" s="102"/>
      <c r="U41" s="102"/>
      <c r="V41" s="102"/>
      <c r="W41" s="102"/>
      <c r="X41" s="102"/>
      <c r="Y41" s="102"/>
      <c r="Z41" s="133"/>
      <c r="AA41" s="101"/>
      <c r="AB41" s="102"/>
      <c r="AC41" s="102"/>
      <c r="AD41" s="102"/>
      <c r="AE41" s="102"/>
      <c r="AF41" s="102"/>
      <c r="AG41" s="102"/>
      <c r="AH41" s="103"/>
      <c r="AI41" s="111"/>
      <c r="AJ41" s="112"/>
      <c r="AK41" s="112"/>
      <c r="AL41" s="112"/>
      <c r="AM41" s="112"/>
      <c r="AN41" s="154"/>
      <c r="AO41" s="45"/>
      <c r="AP41" s="44"/>
      <c r="AQ41" s="153"/>
      <c r="AR41" s="135"/>
      <c r="AS41" s="136"/>
      <c r="AU41" s="142">
        <v>40</v>
      </c>
      <c r="AV41" s="144"/>
      <c r="AW41" s="151"/>
      <c r="AX41" s="135"/>
      <c r="AY41" s="135"/>
      <c r="AZ41" s="135"/>
      <c r="BA41" s="135"/>
      <c r="BB41" s="135"/>
      <c r="BC41" s="135"/>
      <c r="BD41" s="152"/>
      <c r="BE41" s="148"/>
      <c r="BF41" s="102"/>
      <c r="BG41" s="102"/>
      <c r="BH41" s="102"/>
      <c r="BI41" s="102"/>
      <c r="BJ41" s="102"/>
      <c r="BK41" s="102"/>
      <c r="BL41" s="102"/>
      <c r="BM41" s="102"/>
      <c r="BN41" s="102"/>
      <c r="BO41" s="102"/>
      <c r="BP41" s="102"/>
      <c r="BQ41" s="102"/>
      <c r="BR41" s="102"/>
      <c r="BS41" s="102"/>
      <c r="BT41" s="133"/>
      <c r="BU41" s="101"/>
      <c r="BV41" s="102"/>
      <c r="BW41" s="102"/>
      <c r="BX41" s="102"/>
      <c r="BY41" s="102"/>
      <c r="BZ41" s="102"/>
      <c r="CA41" s="102"/>
      <c r="CB41" s="103"/>
      <c r="CC41" s="111"/>
      <c r="CD41" s="112"/>
      <c r="CE41" s="112"/>
      <c r="CF41" s="112"/>
      <c r="CG41" s="112"/>
      <c r="CH41" s="112"/>
      <c r="CI41" s="45"/>
      <c r="CJ41" s="44"/>
      <c r="CK41" s="134"/>
      <c r="CL41" s="135"/>
      <c r="CM41" s="136"/>
      <c r="CN41" s="4"/>
      <c r="CO41" s="4"/>
      <c r="CP41" s="4"/>
      <c r="CQ41" s="4"/>
      <c r="CR41" s="20" t="s">
        <v>32</v>
      </c>
      <c r="CS41" s="4">
        <f>COUNTIF($AI$27:$AI$51,"高３")+COUNTIF($CC$27:$CC$51,"高３")</f>
        <v>0</v>
      </c>
      <c r="CT41" s="4"/>
      <c r="CW41" s="20"/>
      <c r="CX41" s="18"/>
      <c r="CY41" s="18"/>
      <c r="CZ41" s="4"/>
      <c r="DA41" s="4"/>
    </row>
    <row r="42" spans="1:105" ht="22.2" customHeight="1" x14ac:dyDescent="0.2">
      <c r="A42" s="142">
        <v>16</v>
      </c>
      <c r="B42" s="143"/>
      <c r="C42" s="149"/>
      <c r="D42" s="102"/>
      <c r="E42" s="102"/>
      <c r="F42" s="102"/>
      <c r="G42" s="102"/>
      <c r="H42" s="102"/>
      <c r="I42" s="102"/>
      <c r="J42" s="133"/>
      <c r="K42" s="148"/>
      <c r="L42" s="102"/>
      <c r="M42" s="102"/>
      <c r="N42" s="102"/>
      <c r="O42" s="102"/>
      <c r="P42" s="102"/>
      <c r="Q42" s="102"/>
      <c r="R42" s="102"/>
      <c r="S42" s="102"/>
      <c r="T42" s="102"/>
      <c r="U42" s="102"/>
      <c r="V42" s="102"/>
      <c r="W42" s="102"/>
      <c r="X42" s="102"/>
      <c r="Y42" s="102"/>
      <c r="Z42" s="133"/>
      <c r="AA42" s="101"/>
      <c r="AB42" s="102"/>
      <c r="AC42" s="102"/>
      <c r="AD42" s="102"/>
      <c r="AE42" s="102"/>
      <c r="AF42" s="102"/>
      <c r="AG42" s="102"/>
      <c r="AH42" s="103"/>
      <c r="AI42" s="111"/>
      <c r="AJ42" s="112"/>
      <c r="AK42" s="112"/>
      <c r="AL42" s="112"/>
      <c r="AM42" s="112"/>
      <c r="AN42" s="154"/>
      <c r="AO42" s="45"/>
      <c r="AP42" s="44"/>
      <c r="AQ42" s="153"/>
      <c r="AR42" s="135"/>
      <c r="AS42" s="136"/>
      <c r="AU42" s="142">
        <v>41</v>
      </c>
      <c r="AV42" s="144"/>
      <c r="AW42" s="151"/>
      <c r="AX42" s="135"/>
      <c r="AY42" s="135"/>
      <c r="AZ42" s="135"/>
      <c r="BA42" s="135"/>
      <c r="BB42" s="135"/>
      <c r="BC42" s="135"/>
      <c r="BD42" s="152"/>
      <c r="BE42" s="148"/>
      <c r="BF42" s="102"/>
      <c r="BG42" s="102"/>
      <c r="BH42" s="102"/>
      <c r="BI42" s="102"/>
      <c r="BJ42" s="102"/>
      <c r="BK42" s="102"/>
      <c r="BL42" s="102"/>
      <c r="BM42" s="102"/>
      <c r="BN42" s="102"/>
      <c r="BO42" s="102"/>
      <c r="BP42" s="102"/>
      <c r="BQ42" s="102"/>
      <c r="BR42" s="102"/>
      <c r="BS42" s="102"/>
      <c r="BT42" s="133"/>
      <c r="BU42" s="101"/>
      <c r="BV42" s="102"/>
      <c r="BW42" s="102"/>
      <c r="BX42" s="102"/>
      <c r="BY42" s="102"/>
      <c r="BZ42" s="102"/>
      <c r="CA42" s="102"/>
      <c r="CB42" s="103"/>
      <c r="CC42" s="111"/>
      <c r="CD42" s="112"/>
      <c r="CE42" s="112"/>
      <c r="CF42" s="112"/>
      <c r="CG42" s="112"/>
      <c r="CH42" s="112"/>
      <c r="CI42" s="45"/>
      <c r="CJ42" s="44"/>
      <c r="CK42" s="134"/>
      <c r="CL42" s="135"/>
      <c r="CM42" s="136"/>
      <c r="CN42" s="4"/>
      <c r="CO42" s="4"/>
      <c r="CP42" s="4"/>
      <c r="CQ42" s="4"/>
      <c r="CR42" s="20" t="s">
        <v>33</v>
      </c>
      <c r="CS42" s="4">
        <f>COUNTIF($AI$27:$AI$51,"一般")+COUNTIF($CC$27:$CC$51,"一般")</f>
        <v>0</v>
      </c>
      <c r="CT42" s="4"/>
      <c r="CW42" s="20"/>
      <c r="CX42" s="18"/>
      <c r="CY42" s="18"/>
      <c r="CZ42" s="4"/>
      <c r="DA42" s="4"/>
    </row>
    <row r="43" spans="1:105" ht="22.2" customHeight="1" x14ac:dyDescent="0.2">
      <c r="A43" s="142">
        <v>17</v>
      </c>
      <c r="B43" s="143"/>
      <c r="C43" s="149"/>
      <c r="D43" s="102"/>
      <c r="E43" s="102"/>
      <c r="F43" s="102"/>
      <c r="G43" s="102"/>
      <c r="H43" s="102"/>
      <c r="I43" s="102"/>
      <c r="J43" s="133"/>
      <c r="K43" s="148"/>
      <c r="L43" s="102"/>
      <c r="M43" s="102"/>
      <c r="N43" s="102"/>
      <c r="O43" s="102"/>
      <c r="P43" s="102"/>
      <c r="Q43" s="102"/>
      <c r="R43" s="102"/>
      <c r="S43" s="102"/>
      <c r="T43" s="102"/>
      <c r="U43" s="102"/>
      <c r="V43" s="102"/>
      <c r="W43" s="102"/>
      <c r="X43" s="102"/>
      <c r="Y43" s="102"/>
      <c r="Z43" s="133"/>
      <c r="AA43" s="101"/>
      <c r="AB43" s="102"/>
      <c r="AC43" s="102"/>
      <c r="AD43" s="102"/>
      <c r="AE43" s="102"/>
      <c r="AF43" s="102"/>
      <c r="AG43" s="102"/>
      <c r="AH43" s="103"/>
      <c r="AI43" s="111"/>
      <c r="AJ43" s="112"/>
      <c r="AK43" s="112"/>
      <c r="AL43" s="112"/>
      <c r="AM43" s="112"/>
      <c r="AN43" s="154"/>
      <c r="AO43" s="45"/>
      <c r="AP43" s="44"/>
      <c r="AQ43" s="153"/>
      <c r="AR43" s="135"/>
      <c r="AS43" s="136"/>
      <c r="AU43" s="142">
        <v>42</v>
      </c>
      <c r="AV43" s="144"/>
      <c r="AW43" s="151"/>
      <c r="AX43" s="135"/>
      <c r="AY43" s="135"/>
      <c r="AZ43" s="135"/>
      <c r="BA43" s="135"/>
      <c r="BB43" s="135"/>
      <c r="BC43" s="135"/>
      <c r="BD43" s="152"/>
      <c r="BE43" s="148"/>
      <c r="BF43" s="102"/>
      <c r="BG43" s="102"/>
      <c r="BH43" s="102"/>
      <c r="BI43" s="102"/>
      <c r="BJ43" s="102"/>
      <c r="BK43" s="102"/>
      <c r="BL43" s="102"/>
      <c r="BM43" s="102"/>
      <c r="BN43" s="102"/>
      <c r="BO43" s="102"/>
      <c r="BP43" s="102"/>
      <c r="BQ43" s="102"/>
      <c r="BR43" s="102"/>
      <c r="BS43" s="102"/>
      <c r="BT43" s="133"/>
      <c r="BU43" s="101"/>
      <c r="BV43" s="102"/>
      <c r="BW43" s="102"/>
      <c r="BX43" s="102"/>
      <c r="BY43" s="102"/>
      <c r="BZ43" s="102"/>
      <c r="CA43" s="102"/>
      <c r="CB43" s="103"/>
      <c r="CC43" s="111"/>
      <c r="CD43" s="112"/>
      <c r="CE43" s="112"/>
      <c r="CF43" s="112"/>
      <c r="CG43" s="112"/>
      <c r="CH43" s="112"/>
      <c r="CI43" s="45"/>
      <c r="CJ43" s="44"/>
      <c r="CK43" s="134"/>
      <c r="CL43" s="135"/>
      <c r="CM43" s="136"/>
      <c r="CN43" s="4"/>
      <c r="CO43" s="4"/>
      <c r="CP43" s="4"/>
      <c r="CQ43" s="4"/>
      <c r="CR43" s="20"/>
      <c r="CS43" s="4"/>
      <c r="CT43" s="4"/>
      <c r="CW43" s="20"/>
      <c r="CX43" s="18"/>
      <c r="CY43" s="18"/>
      <c r="CZ43" s="4"/>
      <c r="DA43" s="4"/>
    </row>
    <row r="44" spans="1:105" ht="22.2" customHeight="1" x14ac:dyDescent="0.2">
      <c r="A44" s="142">
        <v>18</v>
      </c>
      <c r="B44" s="143"/>
      <c r="C44" s="149"/>
      <c r="D44" s="102"/>
      <c r="E44" s="102"/>
      <c r="F44" s="102"/>
      <c r="G44" s="102"/>
      <c r="H44" s="102"/>
      <c r="I44" s="102"/>
      <c r="J44" s="133"/>
      <c r="K44" s="148"/>
      <c r="L44" s="102"/>
      <c r="M44" s="102"/>
      <c r="N44" s="102"/>
      <c r="O44" s="102"/>
      <c r="P44" s="102"/>
      <c r="Q44" s="102"/>
      <c r="R44" s="102"/>
      <c r="S44" s="102"/>
      <c r="T44" s="102"/>
      <c r="U44" s="102"/>
      <c r="V44" s="102"/>
      <c r="W44" s="102"/>
      <c r="X44" s="102"/>
      <c r="Y44" s="102"/>
      <c r="Z44" s="133"/>
      <c r="AA44" s="101"/>
      <c r="AB44" s="102"/>
      <c r="AC44" s="102"/>
      <c r="AD44" s="102"/>
      <c r="AE44" s="102"/>
      <c r="AF44" s="102"/>
      <c r="AG44" s="102"/>
      <c r="AH44" s="103"/>
      <c r="AI44" s="111"/>
      <c r="AJ44" s="112"/>
      <c r="AK44" s="112"/>
      <c r="AL44" s="112"/>
      <c r="AM44" s="112"/>
      <c r="AN44" s="154"/>
      <c r="AO44" s="45"/>
      <c r="AP44" s="44"/>
      <c r="AQ44" s="153"/>
      <c r="AR44" s="135"/>
      <c r="AS44" s="136"/>
      <c r="AU44" s="142">
        <v>43</v>
      </c>
      <c r="AV44" s="144"/>
      <c r="AW44" s="151"/>
      <c r="AX44" s="135"/>
      <c r="AY44" s="135"/>
      <c r="AZ44" s="135"/>
      <c r="BA44" s="135"/>
      <c r="BB44" s="135"/>
      <c r="BC44" s="135"/>
      <c r="BD44" s="152"/>
      <c r="BE44" s="148"/>
      <c r="BF44" s="102"/>
      <c r="BG44" s="102"/>
      <c r="BH44" s="102"/>
      <c r="BI44" s="102"/>
      <c r="BJ44" s="102"/>
      <c r="BK44" s="102"/>
      <c r="BL44" s="102"/>
      <c r="BM44" s="102"/>
      <c r="BN44" s="102"/>
      <c r="BO44" s="102"/>
      <c r="BP44" s="102"/>
      <c r="BQ44" s="102"/>
      <c r="BR44" s="102"/>
      <c r="BS44" s="102"/>
      <c r="BT44" s="133"/>
      <c r="BU44" s="101"/>
      <c r="BV44" s="102"/>
      <c r="BW44" s="102"/>
      <c r="BX44" s="102"/>
      <c r="BY44" s="102"/>
      <c r="BZ44" s="102"/>
      <c r="CA44" s="102"/>
      <c r="CB44" s="103"/>
      <c r="CC44" s="111"/>
      <c r="CD44" s="112"/>
      <c r="CE44" s="112"/>
      <c r="CF44" s="112"/>
      <c r="CG44" s="112"/>
      <c r="CH44" s="112"/>
      <c r="CI44" s="45"/>
      <c r="CJ44" s="44"/>
      <c r="CK44" s="134"/>
      <c r="CL44" s="135"/>
      <c r="CM44" s="136"/>
      <c r="CN44" s="4"/>
      <c r="CO44" s="4"/>
      <c r="CP44" s="4"/>
      <c r="CQ44" s="4"/>
      <c r="CW44" s="20"/>
      <c r="CX44" s="18"/>
      <c r="CY44" s="18"/>
      <c r="CZ44" s="4"/>
      <c r="DA44" s="4"/>
    </row>
    <row r="45" spans="1:105" ht="22.2" customHeight="1" x14ac:dyDescent="0.2">
      <c r="A45" s="142">
        <v>19</v>
      </c>
      <c r="B45" s="143"/>
      <c r="C45" s="149"/>
      <c r="D45" s="102"/>
      <c r="E45" s="102"/>
      <c r="F45" s="102"/>
      <c r="G45" s="102"/>
      <c r="H45" s="102"/>
      <c r="I45" s="102"/>
      <c r="J45" s="133"/>
      <c r="K45" s="148"/>
      <c r="L45" s="102"/>
      <c r="M45" s="102"/>
      <c r="N45" s="102"/>
      <c r="O45" s="102"/>
      <c r="P45" s="102"/>
      <c r="Q45" s="102"/>
      <c r="R45" s="102"/>
      <c r="S45" s="102"/>
      <c r="T45" s="102"/>
      <c r="U45" s="102"/>
      <c r="V45" s="102"/>
      <c r="W45" s="102"/>
      <c r="X45" s="102"/>
      <c r="Y45" s="102"/>
      <c r="Z45" s="133"/>
      <c r="AA45" s="101"/>
      <c r="AB45" s="102"/>
      <c r="AC45" s="102"/>
      <c r="AD45" s="102"/>
      <c r="AE45" s="102"/>
      <c r="AF45" s="102"/>
      <c r="AG45" s="102"/>
      <c r="AH45" s="103"/>
      <c r="AI45" s="111"/>
      <c r="AJ45" s="112"/>
      <c r="AK45" s="112"/>
      <c r="AL45" s="112"/>
      <c r="AM45" s="112"/>
      <c r="AN45" s="154"/>
      <c r="AO45" s="45"/>
      <c r="AP45" s="44"/>
      <c r="AQ45" s="153"/>
      <c r="AR45" s="135"/>
      <c r="AS45" s="136"/>
      <c r="AU45" s="142">
        <v>44</v>
      </c>
      <c r="AV45" s="144"/>
      <c r="AW45" s="151"/>
      <c r="AX45" s="135"/>
      <c r="AY45" s="135"/>
      <c r="AZ45" s="135"/>
      <c r="BA45" s="135"/>
      <c r="BB45" s="135"/>
      <c r="BC45" s="135"/>
      <c r="BD45" s="152"/>
      <c r="BE45" s="148"/>
      <c r="BF45" s="102"/>
      <c r="BG45" s="102"/>
      <c r="BH45" s="102"/>
      <c r="BI45" s="102"/>
      <c r="BJ45" s="102"/>
      <c r="BK45" s="102"/>
      <c r="BL45" s="102"/>
      <c r="BM45" s="102"/>
      <c r="BN45" s="102"/>
      <c r="BO45" s="102"/>
      <c r="BP45" s="102"/>
      <c r="BQ45" s="102"/>
      <c r="BR45" s="102"/>
      <c r="BS45" s="102"/>
      <c r="BT45" s="133"/>
      <c r="BU45" s="101"/>
      <c r="BV45" s="102"/>
      <c r="BW45" s="102"/>
      <c r="BX45" s="102"/>
      <c r="BY45" s="102"/>
      <c r="BZ45" s="102"/>
      <c r="CA45" s="102"/>
      <c r="CB45" s="103"/>
      <c r="CC45" s="111"/>
      <c r="CD45" s="112"/>
      <c r="CE45" s="112"/>
      <c r="CF45" s="112"/>
      <c r="CG45" s="112"/>
      <c r="CH45" s="112"/>
      <c r="CI45" s="45"/>
      <c r="CJ45" s="44"/>
      <c r="CK45" s="134"/>
      <c r="CL45" s="135"/>
      <c r="CM45" s="136"/>
      <c r="CN45" s="4"/>
      <c r="CO45" s="4"/>
      <c r="CP45" s="4"/>
      <c r="CQ45" s="4"/>
      <c r="CW45" s="20"/>
      <c r="CX45" s="18"/>
      <c r="CY45" s="18"/>
      <c r="CZ45" s="4"/>
      <c r="DA45" s="4"/>
    </row>
    <row r="46" spans="1:105" ht="22.2" customHeight="1" x14ac:dyDescent="0.2">
      <c r="A46" s="142">
        <v>20</v>
      </c>
      <c r="B46" s="143"/>
      <c r="C46" s="149"/>
      <c r="D46" s="102"/>
      <c r="E46" s="102"/>
      <c r="F46" s="102"/>
      <c r="G46" s="102"/>
      <c r="H46" s="102"/>
      <c r="I46" s="102"/>
      <c r="J46" s="133"/>
      <c r="K46" s="148"/>
      <c r="L46" s="102"/>
      <c r="M46" s="102"/>
      <c r="N46" s="102"/>
      <c r="O46" s="102"/>
      <c r="P46" s="102"/>
      <c r="Q46" s="102"/>
      <c r="R46" s="102"/>
      <c r="S46" s="102"/>
      <c r="T46" s="102"/>
      <c r="U46" s="102"/>
      <c r="V46" s="102"/>
      <c r="W46" s="102"/>
      <c r="X46" s="102"/>
      <c r="Y46" s="102"/>
      <c r="Z46" s="133"/>
      <c r="AA46" s="101"/>
      <c r="AB46" s="102"/>
      <c r="AC46" s="102"/>
      <c r="AD46" s="102"/>
      <c r="AE46" s="102"/>
      <c r="AF46" s="102"/>
      <c r="AG46" s="102"/>
      <c r="AH46" s="103"/>
      <c r="AI46" s="111"/>
      <c r="AJ46" s="112"/>
      <c r="AK46" s="112"/>
      <c r="AL46" s="112"/>
      <c r="AM46" s="112"/>
      <c r="AN46" s="154"/>
      <c r="AO46" s="45"/>
      <c r="AP46" s="44"/>
      <c r="AQ46" s="153"/>
      <c r="AR46" s="135"/>
      <c r="AS46" s="136"/>
      <c r="AU46" s="142">
        <v>45</v>
      </c>
      <c r="AV46" s="144"/>
      <c r="AW46" s="151"/>
      <c r="AX46" s="135"/>
      <c r="AY46" s="135"/>
      <c r="AZ46" s="135"/>
      <c r="BA46" s="135"/>
      <c r="BB46" s="135"/>
      <c r="BC46" s="135"/>
      <c r="BD46" s="152"/>
      <c r="BE46" s="148"/>
      <c r="BF46" s="102"/>
      <c r="BG46" s="102"/>
      <c r="BH46" s="102"/>
      <c r="BI46" s="102"/>
      <c r="BJ46" s="102"/>
      <c r="BK46" s="102"/>
      <c r="BL46" s="102"/>
      <c r="BM46" s="102"/>
      <c r="BN46" s="102"/>
      <c r="BO46" s="102"/>
      <c r="BP46" s="102"/>
      <c r="BQ46" s="102"/>
      <c r="BR46" s="102"/>
      <c r="BS46" s="102"/>
      <c r="BT46" s="133"/>
      <c r="BU46" s="101"/>
      <c r="BV46" s="102"/>
      <c r="BW46" s="102"/>
      <c r="BX46" s="102"/>
      <c r="BY46" s="102"/>
      <c r="BZ46" s="102"/>
      <c r="CA46" s="102"/>
      <c r="CB46" s="103"/>
      <c r="CC46" s="111"/>
      <c r="CD46" s="112"/>
      <c r="CE46" s="112"/>
      <c r="CF46" s="112"/>
      <c r="CG46" s="112"/>
      <c r="CH46" s="112"/>
      <c r="CI46" s="45"/>
      <c r="CJ46" s="44"/>
      <c r="CK46" s="134"/>
      <c r="CL46" s="135"/>
      <c r="CM46" s="136"/>
      <c r="CN46" s="4"/>
      <c r="CO46" s="4"/>
      <c r="CP46" s="4"/>
      <c r="CQ46" s="4"/>
      <c r="CW46" s="20"/>
      <c r="CX46" s="18"/>
      <c r="CY46" s="18"/>
      <c r="CZ46" s="4"/>
      <c r="DA46" s="4"/>
    </row>
    <row r="47" spans="1:105" ht="22.2" customHeight="1" x14ac:dyDescent="0.2">
      <c r="A47" s="142">
        <v>21</v>
      </c>
      <c r="B47" s="143"/>
      <c r="C47" s="149"/>
      <c r="D47" s="102"/>
      <c r="E47" s="102"/>
      <c r="F47" s="102"/>
      <c r="G47" s="102"/>
      <c r="H47" s="102"/>
      <c r="I47" s="102"/>
      <c r="J47" s="133"/>
      <c r="K47" s="148"/>
      <c r="L47" s="102"/>
      <c r="M47" s="102"/>
      <c r="N47" s="102"/>
      <c r="O47" s="102"/>
      <c r="P47" s="102"/>
      <c r="Q47" s="102"/>
      <c r="R47" s="102"/>
      <c r="S47" s="102"/>
      <c r="T47" s="102"/>
      <c r="U47" s="102"/>
      <c r="V47" s="102"/>
      <c r="W47" s="102"/>
      <c r="X47" s="102"/>
      <c r="Y47" s="102"/>
      <c r="Z47" s="133"/>
      <c r="AA47" s="101"/>
      <c r="AB47" s="102"/>
      <c r="AC47" s="102"/>
      <c r="AD47" s="102"/>
      <c r="AE47" s="102"/>
      <c r="AF47" s="102"/>
      <c r="AG47" s="102"/>
      <c r="AH47" s="103"/>
      <c r="AI47" s="111"/>
      <c r="AJ47" s="112"/>
      <c r="AK47" s="112"/>
      <c r="AL47" s="112"/>
      <c r="AM47" s="112"/>
      <c r="AN47" s="154"/>
      <c r="AO47" s="45"/>
      <c r="AP47" s="44"/>
      <c r="AQ47" s="153"/>
      <c r="AR47" s="135"/>
      <c r="AS47" s="136"/>
      <c r="AU47" s="142">
        <v>46</v>
      </c>
      <c r="AV47" s="144"/>
      <c r="AW47" s="151"/>
      <c r="AX47" s="135"/>
      <c r="AY47" s="135"/>
      <c r="AZ47" s="135"/>
      <c r="BA47" s="135"/>
      <c r="BB47" s="135"/>
      <c r="BC47" s="135"/>
      <c r="BD47" s="152"/>
      <c r="BE47" s="148"/>
      <c r="BF47" s="102"/>
      <c r="BG47" s="102"/>
      <c r="BH47" s="102"/>
      <c r="BI47" s="102"/>
      <c r="BJ47" s="102"/>
      <c r="BK47" s="102"/>
      <c r="BL47" s="102"/>
      <c r="BM47" s="102"/>
      <c r="BN47" s="102"/>
      <c r="BO47" s="102"/>
      <c r="BP47" s="102"/>
      <c r="BQ47" s="102"/>
      <c r="BR47" s="102"/>
      <c r="BS47" s="102"/>
      <c r="BT47" s="133"/>
      <c r="BU47" s="101"/>
      <c r="BV47" s="102"/>
      <c r="BW47" s="102"/>
      <c r="BX47" s="102"/>
      <c r="BY47" s="102"/>
      <c r="BZ47" s="102"/>
      <c r="CA47" s="102"/>
      <c r="CB47" s="103"/>
      <c r="CC47" s="111"/>
      <c r="CD47" s="112"/>
      <c r="CE47" s="112"/>
      <c r="CF47" s="112"/>
      <c r="CG47" s="112"/>
      <c r="CH47" s="112"/>
      <c r="CI47" s="45"/>
      <c r="CJ47" s="44"/>
      <c r="CK47" s="134"/>
      <c r="CL47" s="135"/>
      <c r="CM47" s="136"/>
      <c r="CN47" s="4"/>
      <c r="CO47" s="4"/>
      <c r="CP47" s="4"/>
      <c r="CQ47" s="4"/>
      <c r="CW47" s="20"/>
      <c r="CX47" s="18"/>
      <c r="CY47" s="18"/>
      <c r="CZ47" s="4"/>
      <c r="DA47" s="4"/>
    </row>
    <row r="48" spans="1:105" ht="22.2" customHeight="1" x14ac:dyDescent="0.2">
      <c r="A48" s="142">
        <v>22</v>
      </c>
      <c r="B48" s="144"/>
      <c r="C48" s="148"/>
      <c r="D48" s="102"/>
      <c r="E48" s="102"/>
      <c r="F48" s="102"/>
      <c r="G48" s="102"/>
      <c r="H48" s="102"/>
      <c r="I48" s="102"/>
      <c r="J48" s="133"/>
      <c r="K48" s="148"/>
      <c r="L48" s="102"/>
      <c r="M48" s="102"/>
      <c r="N48" s="102"/>
      <c r="O48" s="102"/>
      <c r="P48" s="102"/>
      <c r="Q48" s="102"/>
      <c r="R48" s="102"/>
      <c r="S48" s="102"/>
      <c r="T48" s="102"/>
      <c r="U48" s="102"/>
      <c r="V48" s="102"/>
      <c r="W48" s="102"/>
      <c r="X48" s="102"/>
      <c r="Y48" s="102"/>
      <c r="Z48" s="133"/>
      <c r="AA48" s="101"/>
      <c r="AB48" s="102"/>
      <c r="AC48" s="102"/>
      <c r="AD48" s="102"/>
      <c r="AE48" s="102"/>
      <c r="AF48" s="102"/>
      <c r="AG48" s="102"/>
      <c r="AH48" s="103"/>
      <c r="AI48" s="111"/>
      <c r="AJ48" s="112"/>
      <c r="AK48" s="112"/>
      <c r="AL48" s="112"/>
      <c r="AM48" s="112"/>
      <c r="AN48" s="154"/>
      <c r="AO48" s="45"/>
      <c r="AP48" s="44"/>
      <c r="AQ48" s="153"/>
      <c r="AR48" s="135"/>
      <c r="AS48" s="136"/>
      <c r="AU48" s="142">
        <v>47</v>
      </c>
      <c r="AV48" s="144"/>
      <c r="AW48" s="151"/>
      <c r="AX48" s="135"/>
      <c r="AY48" s="135"/>
      <c r="AZ48" s="135"/>
      <c r="BA48" s="135"/>
      <c r="BB48" s="135"/>
      <c r="BC48" s="135"/>
      <c r="BD48" s="152"/>
      <c r="BE48" s="148"/>
      <c r="BF48" s="102"/>
      <c r="BG48" s="102"/>
      <c r="BH48" s="102"/>
      <c r="BI48" s="102"/>
      <c r="BJ48" s="102"/>
      <c r="BK48" s="102"/>
      <c r="BL48" s="102"/>
      <c r="BM48" s="102"/>
      <c r="BN48" s="102"/>
      <c r="BO48" s="102"/>
      <c r="BP48" s="102"/>
      <c r="BQ48" s="102"/>
      <c r="BR48" s="102"/>
      <c r="BS48" s="102"/>
      <c r="BT48" s="133"/>
      <c r="BU48" s="101"/>
      <c r="BV48" s="102"/>
      <c r="BW48" s="102"/>
      <c r="BX48" s="102"/>
      <c r="BY48" s="102"/>
      <c r="BZ48" s="102"/>
      <c r="CA48" s="102"/>
      <c r="CB48" s="103"/>
      <c r="CC48" s="111"/>
      <c r="CD48" s="112"/>
      <c r="CE48" s="112"/>
      <c r="CF48" s="112"/>
      <c r="CG48" s="112"/>
      <c r="CH48" s="112"/>
      <c r="CI48" s="45"/>
      <c r="CJ48" s="44"/>
      <c r="CK48" s="134"/>
      <c r="CL48" s="135"/>
      <c r="CM48" s="136"/>
      <c r="CN48" s="4"/>
      <c r="CO48" s="4"/>
      <c r="CP48" s="4"/>
      <c r="CQ48" s="4"/>
      <c r="CW48" s="20"/>
      <c r="CX48" s="18"/>
      <c r="CY48" s="18"/>
      <c r="CZ48" s="4"/>
      <c r="DA48" s="4"/>
    </row>
    <row r="49" spans="1:105" ht="22.2" customHeight="1" x14ac:dyDescent="0.2">
      <c r="A49" s="142">
        <v>23</v>
      </c>
      <c r="B49" s="143"/>
      <c r="C49" s="149"/>
      <c r="D49" s="102"/>
      <c r="E49" s="102"/>
      <c r="F49" s="102"/>
      <c r="G49" s="102"/>
      <c r="H49" s="102"/>
      <c r="I49" s="102"/>
      <c r="J49" s="133"/>
      <c r="K49" s="148"/>
      <c r="L49" s="102"/>
      <c r="M49" s="102"/>
      <c r="N49" s="102"/>
      <c r="O49" s="102"/>
      <c r="P49" s="102"/>
      <c r="Q49" s="102"/>
      <c r="R49" s="102"/>
      <c r="S49" s="102"/>
      <c r="T49" s="102"/>
      <c r="U49" s="102"/>
      <c r="V49" s="102"/>
      <c r="W49" s="102"/>
      <c r="X49" s="102"/>
      <c r="Y49" s="102"/>
      <c r="Z49" s="133"/>
      <c r="AA49" s="101"/>
      <c r="AB49" s="102"/>
      <c r="AC49" s="102"/>
      <c r="AD49" s="102"/>
      <c r="AE49" s="102"/>
      <c r="AF49" s="102"/>
      <c r="AG49" s="102"/>
      <c r="AH49" s="103"/>
      <c r="AI49" s="111"/>
      <c r="AJ49" s="112"/>
      <c r="AK49" s="112"/>
      <c r="AL49" s="112"/>
      <c r="AM49" s="112"/>
      <c r="AN49" s="154"/>
      <c r="AO49" s="45"/>
      <c r="AP49" s="44"/>
      <c r="AQ49" s="153"/>
      <c r="AR49" s="135"/>
      <c r="AS49" s="136"/>
      <c r="AU49" s="142">
        <v>48</v>
      </c>
      <c r="AV49" s="144"/>
      <c r="AW49" s="151"/>
      <c r="AX49" s="135"/>
      <c r="AY49" s="135"/>
      <c r="AZ49" s="135"/>
      <c r="BA49" s="135"/>
      <c r="BB49" s="135"/>
      <c r="BC49" s="135"/>
      <c r="BD49" s="152"/>
      <c r="BE49" s="148"/>
      <c r="BF49" s="102"/>
      <c r="BG49" s="102"/>
      <c r="BH49" s="102"/>
      <c r="BI49" s="102"/>
      <c r="BJ49" s="102"/>
      <c r="BK49" s="102"/>
      <c r="BL49" s="102"/>
      <c r="BM49" s="102"/>
      <c r="BN49" s="102"/>
      <c r="BO49" s="102"/>
      <c r="BP49" s="102"/>
      <c r="BQ49" s="102"/>
      <c r="BR49" s="102"/>
      <c r="BS49" s="102"/>
      <c r="BT49" s="133"/>
      <c r="BU49" s="101"/>
      <c r="BV49" s="102"/>
      <c r="BW49" s="102"/>
      <c r="BX49" s="102"/>
      <c r="BY49" s="102"/>
      <c r="BZ49" s="102"/>
      <c r="CA49" s="102"/>
      <c r="CB49" s="103"/>
      <c r="CC49" s="111"/>
      <c r="CD49" s="112"/>
      <c r="CE49" s="112"/>
      <c r="CF49" s="112"/>
      <c r="CG49" s="112"/>
      <c r="CH49" s="112"/>
      <c r="CI49" s="45"/>
      <c r="CJ49" s="44"/>
      <c r="CK49" s="134"/>
      <c r="CL49" s="135"/>
      <c r="CM49" s="136"/>
      <c r="CN49" s="4"/>
      <c r="CO49" s="4"/>
      <c r="CP49" s="4"/>
      <c r="CQ49" s="4"/>
      <c r="CW49" s="20"/>
      <c r="CX49" s="18"/>
      <c r="CY49" s="18"/>
      <c r="CZ49" s="4"/>
      <c r="DA49" s="4"/>
    </row>
    <row r="50" spans="1:105" ht="22.2" customHeight="1" x14ac:dyDescent="0.2">
      <c r="A50" s="142">
        <v>24</v>
      </c>
      <c r="B50" s="143"/>
      <c r="C50" s="149"/>
      <c r="D50" s="102"/>
      <c r="E50" s="102"/>
      <c r="F50" s="102"/>
      <c r="G50" s="102"/>
      <c r="H50" s="102"/>
      <c r="I50" s="102"/>
      <c r="J50" s="133"/>
      <c r="K50" s="148"/>
      <c r="L50" s="102"/>
      <c r="M50" s="102"/>
      <c r="N50" s="102"/>
      <c r="O50" s="102"/>
      <c r="P50" s="102"/>
      <c r="Q50" s="102"/>
      <c r="R50" s="102"/>
      <c r="S50" s="102"/>
      <c r="T50" s="102"/>
      <c r="U50" s="102"/>
      <c r="V50" s="102"/>
      <c r="W50" s="102"/>
      <c r="X50" s="102"/>
      <c r="Y50" s="102"/>
      <c r="Z50" s="133"/>
      <c r="AA50" s="101"/>
      <c r="AB50" s="102"/>
      <c r="AC50" s="102"/>
      <c r="AD50" s="102"/>
      <c r="AE50" s="102"/>
      <c r="AF50" s="102"/>
      <c r="AG50" s="102"/>
      <c r="AH50" s="103"/>
      <c r="AI50" s="111"/>
      <c r="AJ50" s="112"/>
      <c r="AK50" s="112"/>
      <c r="AL50" s="112"/>
      <c r="AM50" s="112"/>
      <c r="AN50" s="154"/>
      <c r="AO50" s="45"/>
      <c r="AP50" s="44"/>
      <c r="AQ50" s="153"/>
      <c r="AR50" s="135"/>
      <c r="AS50" s="136"/>
      <c r="AU50" s="142">
        <v>49</v>
      </c>
      <c r="AV50" s="144"/>
      <c r="AW50" s="151"/>
      <c r="AX50" s="135"/>
      <c r="AY50" s="135"/>
      <c r="AZ50" s="135"/>
      <c r="BA50" s="135"/>
      <c r="BB50" s="135"/>
      <c r="BC50" s="135"/>
      <c r="BD50" s="152"/>
      <c r="BE50" s="148"/>
      <c r="BF50" s="102"/>
      <c r="BG50" s="102"/>
      <c r="BH50" s="102"/>
      <c r="BI50" s="102"/>
      <c r="BJ50" s="102"/>
      <c r="BK50" s="102"/>
      <c r="BL50" s="102"/>
      <c r="BM50" s="102"/>
      <c r="BN50" s="102"/>
      <c r="BO50" s="102"/>
      <c r="BP50" s="102"/>
      <c r="BQ50" s="102"/>
      <c r="BR50" s="102"/>
      <c r="BS50" s="102"/>
      <c r="BT50" s="133"/>
      <c r="BU50" s="101"/>
      <c r="BV50" s="102"/>
      <c r="BW50" s="102"/>
      <c r="BX50" s="102"/>
      <c r="BY50" s="102"/>
      <c r="BZ50" s="102"/>
      <c r="CA50" s="102"/>
      <c r="CB50" s="103"/>
      <c r="CC50" s="111"/>
      <c r="CD50" s="112"/>
      <c r="CE50" s="112"/>
      <c r="CF50" s="112"/>
      <c r="CG50" s="112"/>
      <c r="CH50" s="112"/>
      <c r="CI50" s="45"/>
      <c r="CJ50" s="44"/>
      <c r="CK50" s="134"/>
      <c r="CL50" s="135"/>
      <c r="CM50" s="136"/>
      <c r="CN50" s="4"/>
      <c r="CO50" s="4"/>
      <c r="CP50" s="4"/>
      <c r="CQ50" s="4"/>
      <c r="CW50" s="20"/>
      <c r="CX50" s="18"/>
      <c r="CY50" s="18"/>
      <c r="CZ50" s="4"/>
      <c r="DA50" s="4"/>
    </row>
    <row r="51" spans="1:105" ht="22.2" customHeight="1" thickBot="1" x14ac:dyDescent="0.25">
      <c r="A51" s="142">
        <v>25</v>
      </c>
      <c r="B51" s="143"/>
      <c r="C51" s="145"/>
      <c r="D51" s="146"/>
      <c r="E51" s="146"/>
      <c r="F51" s="146"/>
      <c r="G51" s="146"/>
      <c r="H51" s="146"/>
      <c r="I51" s="146"/>
      <c r="J51" s="147"/>
      <c r="K51" s="150"/>
      <c r="L51" s="146"/>
      <c r="M51" s="146"/>
      <c r="N51" s="146"/>
      <c r="O51" s="146"/>
      <c r="P51" s="146"/>
      <c r="Q51" s="146"/>
      <c r="R51" s="146"/>
      <c r="S51" s="146"/>
      <c r="T51" s="146"/>
      <c r="U51" s="146"/>
      <c r="V51" s="146"/>
      <c r="W51" s="146"/>
      <c r="X51" s="146"/>
      <c r="Y51" s="146"/>
      <c r="Z51" s="147"/>
      <c r="AA51" s="317"/>
      <c r="AB51" s="146"/>
      <c r="AC51" s="146"/>
      <c r="AD51" s="146"/>
      <c r="AE51" s="146"/>
      <c r="AF51" s="146"/>
      <c r="AG51" s="146"/>
      <c r="AH51" s="318"/>
      <c r="AI51" s="319"/>
      <c r="AJ51" s="320"/>
      <c r="AK51" s="320"/>
      <c r="AL51" s="320"/>
      <c r="AM51" s="320"/>
      <c r="AN51" s="321"/>
      <c r="AO51" s="47"/>
      <c r="AP51" s="48"/>
      <c r="AQ51" s="322"/>
      <c r="AR51" s="323"/>
      <c r="AS51" s="324"/>
      <c r="AU51" s="142">
        <v>50</v>
      </c>
      <c r="AV51" s="144"/>
      <c r="AW51" s="327"/>
      <c r="AX51" s="323"/>
      <c r="AY51" s="323"/>
      <c r="AZ51" s="323"/>
      <c r="BA51" s="323"/>
      <c r="BB51" s="323"/>
      <c r="BC51" s="323"/>
      <c r="BD51" s="328"/>
      <c r="BE51" s="150"/>
      <c r="BF51" s="146"/>
      <c r="BG51" s="146"/>
      <c r="BH51" s="146"/>
      <c r="BI51" s="146"/>
      <c r="BJ51" s="146"/>
      <c r="BK51" s="146"/>
      <c r="BL51" s="146"/>
      <c r="BM51" s="146"/>
      <c r="BN51" s="146"/>
      <c r="BO51" s="146"/>
      <c r="BP51" s="146"/>
      <c r="BQ51" s="146"/>
      <c r="BR51" s="146"/>
      <c r="BS51" s="146"/>
      <c r="BT51" s="147"/>
      <c r="BU51" s="317"/>
      <c r="BV51" s="146"/>
      <c r="BW51" s="146"/>
      <c r="BX51" s="146"/>
      <c r="BY51" s="146"/>
      <c r="BZ51" s="146"/>
      <c r="CA51" s="146"/>
      <c r="CB51" s="318"/>
      <c r="CC51" s="150"/>
      <c r="CD51" s="146"/>
      <c r="CE51" s="146"/>
      <c r="CF51" s="146"/>
      <c r="CG51" s="146"/>
      <c r="CH51" s="146"/>
      <c r="CI51" s="47"/>
      <c r="CJ51" s="48"/>
      <c r="CK51" s="329"/>
      <c r="CL51" s="323"/>
      <c r="CM51" s="324"/>
      <c r="CN51" s="4"/>
      <c r="CO51" s="4"/>
      <c r="CP51" s="4"/>
      <c r="CQ51" s="4"/>
      <c r="CW51" s="20"/>
      <c r="CX51" s="18"/>
      <c r="CY51" s="18"/>
      <c r="CZ51" s="4"/>
      <c r="DA51" s="4"/>
    </row>
    <row r="52" spans="1:105" ht="13.8" thickTop="1" x14ac:dyDescent="0.2">
      <c r="AI52" s="19"/>
      <c r="AJ52" s="19"/>
      <c r="AK52" s="19"/>
      <c r="AL52" s="19"/>
      <c r="AM52" s="19"/>
      <c r="AN52" s="19"/>
      <c r="AQ52" s="19"/>
      <c r="AR52" s="19"/>
      <c r="AS52" s="19"/>
      <c r="AU52" s="49" t="s">
        <v>15</v>
      </c>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W52" s="17"/>
      <c r="CX52" s="18"/>
    </row>
  </sheetData>
  <sheetProtection sheet="1" objects="1" scenarios="1" selectLockedCells="1"/>
  <mergeCells count="522">
    <mergeCell ref="D17:N18"/>
    <mergeCell ref="R17:AC18"/>
    <mergeCell ref="H11:I12"/>
    <mergeCell ref="J11:Q12"/>
    <mergeCell ref="AI21:AO21"/>
    <mergeCell ref="AI22:AO22"/>
    <mergeCell ref="AW44:BD44"/>
    <mergeCell ref="BE44:BL44"/>
    <mergeCell ref="BM44:BT44"/>
    <mergeCell ref="AW39:BD39"/>
    <mergeCell ref="BE39:BL39"/>
    <mergeCell ref="BM39:BT39"/>
    <mergeCell ref="AW35:BD35"/>
    <mergeCell ref="BE35:BL35"/>
    <mergeCell ref="BM35:BT35"/>
    <mergeCell ref="AW33:BD33"/>
    <mergeCell ref="BE33:BL33"/>
    <mergeCell ref="BM33:BT33"/>
    <mergeCell ref="AW31:BD31"/>
    <mergeCell ref="BE31:BL31"/>
    <mergeCell ref="BM31:BT31"/>
    <mergeCell ref="AQ43:AS43"/>
    <mergeCell ref="AL44:AN44"/>
    <mergeCell ref="AQ44:AS44"/>
    <mergeCell ref="BU44:CB44"/>
    <mergeCell ref="BU49:CB49"/>
    <mergeCell ref="CC49:CE49"/>
    <mergeCell ref="CF49:CH49"/>
    <mergeCell ref="CK49:CM49"/>
    <mergeCell ref="AU21:BP22"/>
    <mergeCell ref="BQ21:CM22"/>
    <mergeCell ref="CK45:CM45"/>
    <mergeCell ref="AW42:BD42"/>
    <mergeCell ref="BE42:BL42"/>
    <mergeCell ref="BM42:BT42"/>
    <mergeCell ref="BU42:CB42"/>
    <mergeCell ref="CC42:CE42"/>
    <mergeCell ref="CF42:CH42"/>
    <mergeCell ref="CK42:CM42"/>
    <mergeCell ref="AW43:BD43"/>
    <mergeCell ref="BE43:BL43"/>
    <mergeCell ref="BM43:BT43"/>
    <mergeCell ref="BU43:CB43"/>
    <mergeCell ref="CC43:CE43"/>
    <mergeCell ref="CF43:CH43"/>
    <mergeCell ref="CK43:CM43"/>
    <mergeCell ref="BE40:BL40"/>
    <mergeCell ref="BM40:BT40"/>
    <mergeCell ref="AE4:AY6"/>
    <mergeCell ref="AW50:BD50"/>
    <mergeCell ref="BE50:BL50"/>
    <mergeCell ref="BM50:BT50"/>
    <mergeCell ref="BU50:CB50"/>
    <mergeCell ref="CC50:CE50"/>
    <mergeCell ref="CF50:CH50"/>
    <mergeCell ref="CK50:CM50"/>
    <mergeCell ref="CC46:CE46"/>
    <mergeCell ref="CF46:CH46"/>
    <mergeCell ref="CK46:CM46"/>
    <mergeCell ref="AW47:BD47"/>
    <mergeCell ref="BE47:BL47"/>
    <mergeCell ref="BM47:BT47"/>
    <mergeCell ref="BU47:CB47"/>
    <mergeCell ref="CC47:CE47"/>
    <mergeCell ref="CF47:CH47"/>
    <mergeCell ref="CK47:CM47"/>
    <mergeCell ref="AW45:BD45"/>
    <mergeCell ref="BE45:BL45"/>
    <mergeCell ref="BM45:BT45"/>
    <mergeCell ref="BU45:CB45"/>
    <mergeCell ref="CC45:CE45"/>
    <mergeCell ref="CF45:CH45"/>
    <mergeCell ref="AW51:BD51"/>
    <mergeCell ref="BE51:BL51"/>
    <mergeCell ref="BM51:BT51"/>
    <mergeCell ref="BU51:CB51"/>
    <mergeCell ref="CC51:CE51"/>
    <mergeCell ref="CF51:CH51"/>
    <mergeCell ref="CK51:CM51"/>
    <mergeCell ref="AW48:BD48"/>
    <mergeCell ref="BE48:BL48"/>
    <mergeCell ref="BM48:BT48"/>
    <mergeCell ref="BU48:CB48"/>
    <mergeCell ref="CC48:CE48"/>
    <mergeCell ref="CF48:CH48"/>
    <mergeCell ref="CK48:CM48"/>
    <mergeCell ref="AW49:BD49"/>
    <mergeCell ref="BE49:BL49"/>
    <mergeCell ref="BM49:BT49"/>
    <mergeCell ref="BU40:CB40"/>
    <mergeCell ref="CC40:CE40"/>
    <mergeCell ref="CF40:CH40"/>
    <mergeCell ref="CK40:CM40"/>
    <mergeCell ref="AW41:BD41"/>
    <mergeCell ref="BE41:BL41"/>
    <mergeCell ref="BM41:BT41"/>
    <mergeCell ref="BU41:CB41"/>
    <mergeCell ref="CC41:CE41"/>
    <mergeCell ref="CF41:CH41"/>
    <mergeCell ref="CK41:CM41"/>
    <mergeCell ref="BU39:CB39"/>
    <mergeCell ref="CC39:CE39"/>
    <mergeCell ref="CF39:CH39"/>
    <mergeCell ref="CK39:CM39"/>
    <mergeCell ref="BM38:BT38"/>
    <mergeCell ref="BU38:CB38"/>
    <mergeCell ref="AW37:BD37"/>
    <mergeCell ref="BE37:BL37"/>
    <mergeCell ref="BM37:BT37"/>
    <mergeCell ref="BU37:CB37"/>
    <mergeCell ref="CC37:CE37"/>
    <mergeCell ref="CF37:CH37"/>
    <mergeCell ref="CK37:CM37"/>
    <mergeCell ref="CC38:CE38"/>
    <mergeCell ref="CF38:CH38"/>
    <mergeCell ref="CK38:CM38"/>
    <mergeCell ref="BU35:CB35"/>
    <mergeCell ref="CC35:CE35"/>
    <mergeCell ref="CF35:CH35"/>
    <mergeCell ref="CK35:CM35"/>
    <mergeCell ref="CC36:CE36"/>
    <mergeCell ref="CF36:CH36"/>
    <mergeCell ref="CK36:CM36"/>
    <mergeCell ref="BM36:BT36"/>
    <mergeCell ref="BU36:CB36"/>
    <mergeCell ref="BU33:CB33"/>
    <mergeCell ref="CC33:CE33"/>
    <mergeCell ref="CF33:CH33"/>
    <mergeCell ref="CK33:CM33"/>
    <mergeCell ref="CC34:CE34"/>
    <mergeCell ref="CF34:CH34"/>
    <mergeCell ref="CK34:CM34"/>
    <mergeCell ref="BM34:BT34"/>
    <mergeCell ref="BU34:CB34"/>
    <mergeCell ref="BU31:CB31"/>
    <mergeCell ref="CC31:CE31"/>
    <mergeCell ref="CF31:CH31"/>
    <mergeCell ref="CK31:CM31"/>
    <mergeCell ref="CF32:CH32"/>
    <mergeCell ref="CK32:CM32"/>
    <mergeCell ref="BM32:BT32"/>
    <mergeCell ref="BU32:CB32"/>
    <mergeCell ref="AW29:BD29"/>
    <mergeCell ref="BE29:BL29"/>
    <mergeCell ref="BM29:BT29"/>
    <mergeCell ref="BU29:CB29"/>
    <mergeCell ref="CC29:CE29"/>
    <mergeCell ref="CF29:CH29"/>
    <mergeCell ref="CK29:CM29"/>
    <mergeCell ref="BM30:BT30"/>
    <mergeCell ref="BU30:CB30"/>
    <mergeCell ref="CC30:CE30"/>
    <mergeCell ref="CF30:CH30"/>
    <mergeCell ref="CK30:CM30"/>
    <mergeCell ref="AQ48:AS48"/>
    <mergeCell ref="AL49:AN49"/>
    <mergeCell ref="AQ49:AS49"/>
    <mergeCell ref="AL50:AN50"/>
    <mergeCell ref="AQ50:AS50"/>
    <mergeCell ref="AL51:AN51"/>
    <mergeCell ref="AQ51:AS51"/>
    <mergeCell ref="AW26:BD26"/>
    <mergeCell ref="BE26:BL26"/>
    <mergeCell ref="AW27:BD27"/>
    <mergeCell ref="BE27:BL27"/>
    <mergeCell ref="AW28:BD28"/>
    <mergeCell ref="BE28:BL28"/>
    <mergeCell ref="AW30:BD30"/>
    <mergeCell ref="BE30:BL30"/>
    <mergeCell ref="AW32:BD32"/>
    <mergeCell ref="BE32:BL32"/>
    <mergeCell ref="AW34:BD34"/>
    <mergeCell ref="BE34:BL34"/>
    <mergeCell ref="AW36:BD36"/>
    <mergeCell ref="BE36:BL36"/>
    <mergeCell ref="AW38:BD38"/>
    <mergeCell ref="BE38:BL38"/>
    <mergeCell ref="AW40:BD40"/>
    <mergeCell ref="AQ45:AS45"/>
    <mergeCell ref="AL46:AN46"/>
    <mergeCell ref="AQ46:AS46"/>
    <mergeCell ref="AL47:AN47"/>
    <mergeCell ref="AQ47:AS47"/>
    <mergeCell ref="AQ37:AS37"/>
    <mergeCell ref="AL38:AN38"/>
    <mergeCell ref="AQ38:AS38"/>
    <mergeCell ref="AL39:AN39"/>
    <mergeCell ref="AQ39:AS39"/>
    <mergeCell ref="AL40:AN40"/>
    <mergeCell ref="AQ40:AS40"/>
    <mergeCell ref="AL41:AN41"/>
    <mergeCell ref="AQ41:AS41"/>
    <mergeCell ref="AI49:AK49"/>
    <mergeCell ref="AI50:AK50"/>
    <mergeCell ref="AI51:AK51"/>
    <mergeCell ref="AL28:AN28"/>
    <mergeCell ref="AL33:AN33"/>
    <mergeCell ref="AL34:AN34"/>
    <mergeCell ref="AL35:AN35"/>
    <mergeCell ref="AL36:AN36"/>
    <mergeCell ref="AL37:AN37"/>
    <mergeCell ref="AL42:AN42"/>
    <mergeCell ref="AL43:AN43"/>
    <mergeCell ref="AL48:AN48"/>
    <mergeCell ref="AL29:AN29"/>
    <mergeCell ref="AL30:AN30"/>
    <mergeCell ref="AL31:AN31"/>
    <mergeCell ref="AL32:AN32"/>
    <mergeCell ref="AL45:AN45"/>
    <mergeCell ref="AA49:AH49"/>
    <mergeCell ref="AA50:AH50"/>
    <mergeCell ref="AA51:AH51"/>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A37:AH37"/>
    <mergeCell ref="AA38:AH38"/>
    <mergeCell ref="AA39:AH39"/>
    <mergeCell ref="AA40:AH40"/>
    <mergeCell ref="AA41:AH41"/>
    <mergeCell ref="AA42:AH42"/>
    <mergeCell ref="AA43:AH43"/>
    <mergeCell ref="AA44:AH44"/>
    <mergeCell ref="AA45:AH45"/>
    <mergeCell ref="S37:Z37"/>
    <mergeCell ref="S38:Z38"/>
    <mergeCell ref="S39:Z39"/>
    <mergeCell ref="S40:Z40"/>
    <mergeCell ref="S41:Z41"/>
    <mergeCell ref="S42:Z42"/>
    <mergeCell ref="S43:Z43"/>
    <mergeCell ref="S44:Z44"/>
    <mergeCell ref="S45:Z45"/>
    <mergeCell ref="BJ4:BO5"/>
    <mergeCell ref="BB16:BE17"/>
    <mergeCell ref="BF16:BI17"/>
    <mergeCell ref="BJ16:BM17"/>
    <mergeCell ref="BN16:BO17"/>
    <mergeCell ref="BJ18:BM19"/>
    <mergeCell ref="BN18:BO19"/>
    <mergeCell ref="BB4:BE5"/>
    <mergeCell ref="BF4:BI5"/>
    <mergeCell ref="BB18:BI19"/>
    <mergeCell ref="BJ6:BM7"/>
    <mergeCell ref="BN6:BO7"/>
    <mergeCell ref="BF8:BI9"/>
    <mergeCell ref="BF10:BI11"/>
    <mergeCell ref="BF12:BI13"/>
    <mergeCell ref="BF14:BI15"/>
    <mergeCell ref="BJ8:BM9"/>
    <mergeCell ref="BJ10:BM11"/>
    <mergeCell ref="BJ12:BM13"/>
    <mergeCell ref="BJ14:BM15"/>
    <mergeCell ref="BN10:BO11"/>
    <mergeCell ref="BN12:BO13"/>
    <mergeCell ref="BB6:BE7"/>
    <mergeCell ref="BF6:BI7"/>
    <mergeCell ref="B3:C3"/>
    <mergeCell ref="D3:M3"/>
    <mergeCell ref="B4:S4"/>
    <mergeCell ref="Y5:Y7"/>
    <mergeCell ref="Z5:AC5"/>
    <mergeCell ref="A5:C5"/>
    <mergeCell ref="A6:C7"/>
    <mergeCell ref="AC6:AC7"/>
    <mergeCell ref="Z6:AB7"/>
    <mergeCell ref="D5:T5"/>
    <mergeCell ref="U5:X5"/>
    <mergeCell ref="D6:T7"/>
    <mergeCell ref="U6:X7"/>
    <mergeCell ref="AE14:AY14"/>
    <mergeCell ref="AE10:AY13"/>
    <mergeCell ref="A13:C14"/>
    <mergeCell ref="D13:AC14"/>
    <mergeCell ref="A15:C16"/>
    <mergeCell ref="AE9:AY9"/>
    <mergeCell ref="D8:AC8"/>
    <mergeCell ref="D9:AC10"/>
    <mergeCell ref="A11:C12"/>
    <mergeCell ref="D11:G12"/>
    <mergeCell ref="R11:T12"/>
    <mergeCell ref="U11:AC12"/>
    <mergeCell ref="A8:C8"/>
    <mergeCell ref="A9:C10"/>
    <mergeCell ref="AE7:AY8"/>
    <mergeCell ref="AE15:AY16"/>
    <mergeCell ref="D15:AC16"/>
    <mergeCell ref="AE17:AY17"/>
    <mergeCell ref="AE18:AY18"/>
    <mergeCell ref="O17:Q18"/>
    <mergeCell ref="A17:C18"/>
    <mergeCell ref="A19:AU20"/>
    <mergeCell ref="A28:B28"/>
    <mergeCell ref="AU27:AV27"/>
    <mergeCell ref="A27:B27"/>
    <mergeCell ref="A21:H21"/>
    <mergeCell ref="A22:H22"/>
    <mergeCell ref="AU26:AV26"/>
    <mergeCell ref="A26:B26"/>
    <mergeCell ref="C26:J26"/>
    <mergeCell ref="K26:R26"/>
    <mergeCell ref="S26:Z26"/>
    <mergeCell ref="AA26:AH26"/>
    <mergeCell ref="AI26:AK26"/>
    <mergeCell ref="AL26:AN26"/>
    <mergeCell ref="AQ26:AS26"/>
    <mergeCell ref="I21:O21"/>
    <mergeCell ref="P21:V21"/>
    <mergeCell ref="W21:AB21"/>
    <mergeCell ref="I22:O22"/>
    <mergeCell ref="P22:V22"/>
    <mergeCell ref="W22:AB22"/>
    <mergeCell ref="AC21:AH21"/>
    <mergeCell ref="AC22:AH22"/>
    <mergeCell ref="AU29:AV29"/>
    <mergeCell ref="C27:J27"/>
    <mergeCell ref="K27:R27"/>
    <mergeCell ref="S27:Z27"/>
    <mergeCell ref="C28:J28"/>
    <mergeCell ref="C29:J29"/>
    <mergeCell ref="AA28:AH28"/>
    <mergeCell ref="AA29:AH29"/>
    <mergeCell ref="AQ28:AS28"/>
    <mergeCell ref="AQ29:AS29"/>
    <mergeCell ref="A29:B29"/>
    <mergeCell ref="AU28:AV28"/>
    <mergeCell ref="A31:B31"/>
    <mergeCell ref="AU30:AV30"/>
    <mergeCell ref="A30:B30"/>
    <mergeCell ref="C30:J30"/>
    <mergeCell ref="AA27:AH27"/>
    <mergeCell ref="AI27:AK27"/>
    <mergeCell ref="AL27:AN27"/>
    <mergeCell ref="AQ27:AS27"/>
    <mergeCell ref="K28:R28"/>
    <mergeCell ref="K29:R29"/>
    <mergeCell ref="K30:R30"/>
    <mergeCell ref="K31:R31"/>
    <mergeCell ref="S28:Z28"/>
    <mergeCell ref="S29:Z29"/>
    <mergeCell ref="S30:Z30"/>
    <mergeCell ref="S31:Z31"/>
    <mergeCell ref="AA30:AH30"/>
    <mergeCell ref="AA31:AH31"/>
    <mergeCell ref="AQ30:AS30"/>
    <mergeCell ref="AQ31:AS31"/>
    <mergeCell ref="AU36:AV36"/>
    <mergeCell ref="A36:B36"/>
    <mergeCell ref="AQ36:AS36"/>
    <mergeCell ref="AU33:AV33"/>
    <mergeCell ref="AU32:AV32"/>
    <mergeCell ref="AQ33:AS33"/>
    <mergeCell ref="A34:B34"/>
    <mergeCell ref="A35:B35"/>
    <mergeCell ref="A33:B33"/>
    <mergeCell ref="AU34:AV34"/>
    <mergeCell ref="AU35:AV35"/>
    <mergeCell ref="AQ34:AS34"/>
    <mergeCell ref="AQ35:AS35"/>
    <mergeCell ref="C33:J33"/>
    <mergeCell ref="C34:J34"/>
    <mergeCell ref="C35:J35"/>
    <mergeCell ref="C36:J36"/>
    <mergeCell ref="K32:R32"/>
    <mergeCell ref="AA32:AH32"/>
    <mergeCell ref="AA33:AH33"/>
    <mergeCell ref="AA34:AH34"/>
    <mergeCell ref="AA35:AH35"/>
    <mergeCell ref="AA36:AH36"/>
    <mergeCell ref="AQ32:AS32"/>
    <mergeCell ref="A37:B37"/>
    <mergeCell ref="AU37:AV37"/>
    <mergeCell ref="K37:R37"/>
    <mergeCell ref="A40:B40"/>
    <mergeCell ref="AU39:AV39"/>
    <mergeCell ref="A39:B39"/>
    <mergeCell ref="AU40:AV40"/>
    <mergeCell ref="A32:B32"/>
    <mergeCell ref="AU31:AV31"/>
    <mergeCell ref="C31:J31"/>
    <mergeCell ref="C32:J32"/>
    <mergeCell ref="C37:J37"/>
    <mergeCell ref="C38:J38"/>
    <mergeCell ref="C39:J39"/>
    <mergeCell ref="C40:J40"/>
    <mergeCell ref="K33:R33"/>
    <mergeCell ref="K34:R34"/>
    <mergeCell ref="K35:R35"/>
    <mergeCell ref="K36:R36"/>
    <mergeCell ref="S32:Z32"/>
    <mergeCell ref="S33:Z33"/>
    <mergeCell ref="S34:Z34"/>
    <mergeCell ref="S35:Z35"/>
    <mergeCell ref="S36:Z36"/>
    <mergeCell ref="AU42:AV42"/>
    <mergeCell ref="K38:R38"/>
    <mergeCell ref="K39:R39"/>
    <mergeCell ref="K40:R40"/>
    <mergeCell ref="K41:R41"/>
    <mergeCell ref="K42:R42"/>
    <mergeCell ref="AQ42:AS42"/>
    <mergeCell ref="A42:B42"/>
    <mergeCell ref="AU41:AV41"/>
    <mergeCell ref="A41:B41"/>
    <mergeCell ref="A38:B38"/>
    <mergeCell ref="AU38:AV38"/>
    <mergeCell ref="C41:J41"/>
    <mergeCell ref="C42:J42"/>
    <mergeCell ref="A44:B44"/>
    <mergeCell ref="AU43:AV43"/>
    <mergeCell ref="A43:B43"/>
    <mergeCell ref="AU45:AV45"/>
    <mergeCell ref="S47:Z47"/>
    <mergeCell ref="AW46:BD46"/>
    <mergeCell ref="BE46:BL46"/>
    <mergeCell ref="BM46:BT46"/>
    <mergeCell ref="A46:B46"/>
    <mergeCell ref="A45:B45"/>
    <mergeCell ref="AU44:AV44"/>
    <mergeCell ref="AU46:AV46"/>
    <mergeCell ref="C43:J43"/>
    <mergeCell ref="C44:J44"/>
    <mergeCell ref="C45:J45"/>
    <mergeCell ref="C46:J46"/>
    <mergeCell ref="C47:J47"/>
    <mergeCell ref="K43:R43"/>
    <mergeCell ref="K44:R44"/>
    <mergeCell ref="K45:R45"/>
    <mergeCell ref="K46:R46"/>
    <mergeCell ref="K47:R47"/>
    <mergeCell ref="S46:Z46"/>
    <mergeCell ref="AA46:AH46"/>
    <mergeCell ref="A50:B50"/>
    <mergeCell ref="AU50:AV50"/>
    <mergeCell ref="A51:B51"/>
    <mergeCell ref="AU51:AV51"/>
    <mergeCell ref="C51:J51"/>
    <mergeCell ref="AU49:AV49"/>
    <mergeCell ref="AU48:AV48"/>
    <mergeCell ref="A47:B47"/>
    <mergeCell ref="A49:B49"/>
    <mergeCell ref="A48:B48"/>
    <mergeCell ref="AU47:AV47"/>
    <mergeCell ref="C48:J48"/>
    <mergeCell ref="C49:J49"/>
    <mergeCell ref="C50:J50"/>
    <mergeCell ref="S48:Z48"/>
    <mergeCell ref="S49:Z49"/>
    <mergeCell ref="S50:Z50"/>
    <mergeCell ref="S51:Z51"/>
    <mergeCell ref="K48:R48"/>
    <mergeCell ref="K49:R49"/>
    <mergeCell ref="K50:R50"/>
    <mergeCell ref="K51:R51"/>
    <mergeCell ref="AA47:AH47"/>
    <mergeCell ref="AA48:AH48"/>
    <mergeCell ref="BU46:CB46"/>
    <mergeCell ref="CH7:CM7"/>
    <mergeCell ref="CC26:CE26"/>
    <mergeCell ref="CF26:CH26"/>
    <mergeCell ref="CK26:CM26"/>
    <mergeCell ref="CC27:CE27"/>
    <mergeCell ref="CF27:CH27"/>
    <mergeCell ref="CK27:CM27"/>
    <mergeCell ref="CC32:CE32"/>
    <mergeCell ref="CG8:CG10"/>
    <mergeCell ref="BS17:BV19"/>
    <mergeCell ref="BW17:CM19"/>
    <mergeCell ref="BM28:BT28"/>
    <mergeCell ref="BU28:CB28"/>
    <mergeCell ref="CC28:CE28"/>
    <mergeCell ref="CF28:CH28"/>
    <mergeCell ref="CK28:CM28"/>
    <mergeCell ref="CC44:CE44"/>
    <mergeCell ref="CF44:CH44"/>
    <mergeCell ref="CK44:CM44"/>
    <mergeCell ref="BM26:BT26"/>
    <mergeCell ref="BU26:CB26"/>
    <mergeCell ref="BM27:BT27"/>
    <mergeCell ref="BU27:CB27"/>
    <mergeCell ref="AU52:CM52"/>
    <mergeCell ref="A1:CM1"/>
    <mergeCell ref="A2:CM2"/>
    <mergeCell ref="A24:H24"/>
    <mergeCell ref="I24:CM24"/>
    <mergeCell ref="BS16:CM16"/>
    <mergeCell ref="BT7:BW7"/>
    <mergeCell ref="BT8:BW10"/>
    <mergeCell ref="BX8:BY10"/>
    <mergeCell ref="BS8:BS10"/>
    <mergeCell ref="BZ8:BZ10"/>
    <mergeCell ref="CA8:CD10"/>
    <mergeCell ref="CE8:CF10"/>
    <mergeCell ref="CA7:CD7"/>
    <mergeCell ref="BN8:BO9"/>
    <mergeCell ref="BB8:BE9"/>
    <mergeCell ref="BB10:BE11"/>
    <mergeCell ref="BB12:BE13"/>
    <mergeCell ref="BB14:BE15"/>
    <mergeCell ref="BS12:CA14"/>
    <mergeCell ref="CH8:CM10"/>
    <mergeCell ref="BN14:BO15"/>
    <mergeCell ref="CB12:CK14"/>
    <mergeCell ref="CL12:CM14"/>
  </mergeCells>
  <phoneticPr fontId="18"/>
  <dataValidations count="5">
    <dataValidation imeMode="hiragana" allowBlank="1" showInputMessage="1" showErrorMessage="1" sqref="AW27:CB51 D8:AD8 C27:AH51 D5 U5 Y5" xr:uid="{8B5FF6A6-BCED-4F60-BEF4-A60B1097D51E}"/>
    <dataValidation imeMode="halfAlpha" allowBlank="1" showInputMessage="1" showErrorMessage="1" sqref="AQ27:AS51 D11:G12 CK27:CM51 D15:AC16 R17 J11" xr:uid="{22DEF961-E1EE-4296-9F7B-04AF2C78032F}"/>
    <dataValidation imeMode="on" allowBlank="1" showInputMessage="1" showErrorMessage="1" sqref="BW17 U11:AC12 U6 D13:AC14 D9:AC10 D6 I21:AH23 AI23:AP23 CI23:CJ23" xr:uid="{42FE2F2A-16C9-45B2-B3AC-757C562E7B31}"/>
    <dataValidation type="list" imeMode="on" allowBlank="1" showInputMessage="1" showErrorMessage="1" error="幼児は「年少」「年中」「年長」のいずれかを入力してください。_x000a_小・中・高校生は「小１」「中２」・・など、『小』もしくは『中』に続けて学年数を入力してください。_x000a_大学生は「大学」_x000a_それ以外は「一般」" sqref="AI27:AK51 CC27:CE51" xr:uid="{6A918D73-C86F-48AE-A601-88455D66E38D}">
      <formula1>"年少,年中,年長,小１,小２,小３,小４,小５,小６,中１,中２,中３,高１,高２,高３,一般"</formula1>
    </dataValidation>
    <dataValidation type="list" imeMode="halfAlpha" allowBlank="1" showInputMessage="1" showErrorMessage="1" error="参加希望部門を選択し、_x000a_「1」「2」「3」「4」「5」「6」のいずれかを入力して下さい。" sqref="AL27:AN51 CF27:CH51" xr:uid="{5D1B90C3-1C93-4153-A1D0-08D16288796C}">
      <formula1>"1,2,3,4,5,6"</formula1>
    </dataValidation>
  </dataValidations>
  <hyperlinks>
    <hyperlink ref="BQ21" r:id="rId1" display="all-japan@k3skill.tokyo" xr:uid="{E440C6E5-9F1D-440C-8C10-E53EC5AA721A}"/>
  </hyperlinks>
  <printOptions horizontalCentered="1" verticalCentered="1"/>
  <pageMargins left="0" right="0" top="0" bottom="0" header="0.31496062992125984" footer="0.31496062992125984"/>
  <pageSetup paperSize="9" scale="64"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AJ2024 entry</vt:lpstr>
      <vt:lpstr>'AJ2024 entry'!Print_Area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All Japan Soroban Champion Ship 2014 参加申込書</dc:title>
  <dc:creator>一般社団法人 日本計算技能連盟</dc:creator>
  <cp:lastModifiedBy>正芳 菊地</cp:lastModifiedBy>
  <cp:lastPrinted>2023-12-26T04:15:11Z</cp:lastPrinted>
  <dcterms:created xsi:type="dcterms:W3CDTF">2013-11-04T11:39:22Z</dcterms:created>
  <dcterms:modified xsi:type="dcterms:W3CDTF">2025-02-01T04:15:07Z</dcterms:modified>
</cp:coreProperties>
</file>